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hnsv328\001総務部\009財政係\01.財政係\02.決算事務\02.H30年度\98.財政状況資料集\R02.08.18平成30年度財政状況資料集の作成について（2回目分）\回答\連結\"/>
    </mc:Choice>
  </mc:AlternateContent>
  <xr:revisionPtr revIDLastSave="0" documentId="13_ncr:1_{4A565935-0CE2-4824-9414-CB22AD44D895}" xr6:coauthVersionLast="43" xr6:coauthVersionMax="43" xr10:uidLastSave="{00000000-0000-0000-0000-000000000000}"/>
  <bookViews>
    <workbookView xWindow="20370" yWindow="-7755" windowWidth="29040" windowHeight="164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C36" i="10"/>
  <c r="CO34" i="10"/>
  <c r="CO35" i="10" s="1"/>
  <c r="CO36" i="10" s="1"/>
  <c r="CO37" i="10" s="1"/>
  <c r="BW34" i="10"/>
  <c r="BW35" i="10" s="1"/>
  <c r="BW36" i="10" s="1"/>
  <c r="BW37" i="10" s="1"/>
  <c r="BW38" i="10" s="1"/>
  <c r="BW39" i="10" s="1"/>
  <c r="BW40" i="10" s="1"/>
  <c r="BW41" i="10" s="1"/>
  <c r="BW42" i="10" s="1"/>
  <c r="BW43" i="10" s="1"/>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alcChain>
</file>

<file path=xl/sharedStrings.xml><?xml version="1.0" encoding="utf-8"?>
<sst xmlns="http://schemas.openxmlformats.org/spreadsheetml/2006/main" count="1161" uniqueCount="644">
  <si>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</si>
  <si>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</si>
  <si>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</si>
  <si>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</si>
  <si>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</si>
  <si>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</si>
  <si>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</si>
  <si>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</si>
  <si>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</si>
  <si>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</si>
  <si>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</si>
  <si>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</si>
  <si>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</si>
  <si>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</si>
  <si>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</si>
  <si>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</si>
  <si>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</si>
  <si>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</si>
  <si>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</si>
  <si>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</si>
  <si>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</si>
  <si>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</si>
  <si>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</si>
  <si>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</si>
  <si>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</si>
  <si>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</si>
  <si>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</si>
  <si>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</si>
  <si>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</si>
  <si>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</si>
  <si>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</si>
  <si>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</si>
  <si>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</si>
  <si>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</si>
  <si>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</si>
  <si>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</si>
  <si>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</si>
  <si>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</si>
  <si>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</si>
  <si>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</si>
  <si>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</si>
  <si>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</si>
  <si>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</si>
  <si>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</si>
  <si>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</si>
  <si>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</si>
  <si>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</si>
  <si>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</si>
  <si>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</si>
  <si>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</si>
  <si>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</si>
  <si>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</si>
  <si>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</si>
  <si>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</si>
  <si>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</si>
  <si>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</si>
  <si>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</si>
  <si>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</si>
  <si>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</si>
  <si>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</si>
  <si>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</si>
  <si>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</si>
  <si>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</si>
  <si>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</si>
  <si>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</si>
  <si>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</si>
  <si>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</si>
  <si>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</si>
  <si>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</si>
  <si>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</si>
  <si>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</si>
  <si>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</si>
  <si>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</si>
  <si>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</si>
  <si>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</si>
  <si>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</si>
  <si>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</si>
  <si>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</si>
  <si>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</si>
  <si>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</si>
  <si>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</si>
  <si>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</si>
  <si>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</si>
  <si>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</si>
  <si>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</si>
  <si>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</si>
  <si>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</si>
  <si>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</si>
  <si>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</si>
  <si>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</si>
  <si>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</si>
  <si>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</si>
  <si>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</si>
  <si>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</si>
  <si>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</si>
  <si>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</si>
  <si>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</si>
  <si>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朝倉市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</si>
  <si>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</si>
  <si>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</si>
  <si>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</si>
  <si>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</si>
  <si>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</si>
  <si>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</si>
  <si>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</si>
  <si>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</si>
  <si>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</si>
  <si>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</si>
  <si>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</si>
  <si>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</si>
  <si>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</si>
  <si>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</si>
  <si>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</si>
  <si>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</si>
  <si>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</si>
  <si>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</si>
  <si>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</si>
  <si>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</si>
  <si>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</si>
  <si>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</si>
  <si>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</si>
  <si>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</si>
  <si>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</si>
  <si>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</si>
  <si>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</si>
  <si>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</si>
  <si>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</si>
  <si>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</si>
  <si>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</si>
  <si>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</si>
  <si>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</si>
  <si>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</si>
  <si>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</si>
  <si>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</si>
  <si>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</si>
  <si>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</si>
  <si>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</si>
  <si>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</si>
  <si>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</si>
  <si>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</si>
  <si>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</si>
  <si>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</si>
  <si>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</si>
  <si>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</si>
  <si>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</si>
  <si>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</si>
  <si>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</si>
  <si>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</si>
  <si>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</si>
  <si>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</si>
  <si>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</si>
  <si>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</si>
  <si>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</si>
  <si>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</si>
  <si>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</si>
  <si>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</si>
  <si>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</si>
  <si>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</si>
  <si>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</si>
  <si>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</si>
  <si>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</si>
  <si>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</si>
  <si>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</si>
  <si>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</si>
  <si>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</si>
  <si>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</si>
  <si>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</si>
  <si>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</si>
  <si>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</si>
  <si>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</si>
  <si>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</si>
  <si>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</si>
  <si>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</si>
  <si>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</si>
  <si>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</si>
  <si>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</si>
  <si>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</si>
  <si>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</si>
  <si>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</si>
  <si>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</si>
  <si>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</si>
  <si>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</si>
  <si>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</si>
  <si>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</si>
  <si>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</si>
  <si>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</si>
  <si>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</si>
  <si>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</si>
  <si>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</si>
  <si>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</si>
  <si>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</si>
  <si>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</si>
  <si>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</si>
  <si>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</si>
  <si>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</si>
  <si>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</si>
  <si>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</si>
  <si>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</si>
  <si>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</si>
  <si>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</si>
  <si>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</si>
  <si>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</si>
  <si>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</si>
  <si>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</si>
  <si>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</si>
  <si>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</si>
  <si>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</si>
  <si>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</si>
  <si>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</si>
  <si>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</si>
  <si>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</si>
  <si>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</si>
  <si>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福岡県朝倉市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</si>
  <si>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</si>
  <si>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</si>
  <si>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</si>
  <si>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</si>
  <si>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</si>
  <si>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</si>
  <si>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</si>
  <si>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</si>
  <si>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</si>
  <si>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</si>
  <si>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</si>
  <si>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</si>
  <si>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</si>
  <si>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</si>
  <si>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</si>
  <si>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</si>
  <si>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</si>
  <si>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</si>
  <si>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</si>
  <si>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</si>
  <si>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</si>
  <si>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</si>
  <si>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</si>
  <si>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</si>
  <si>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</si>
  <si>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</si>
  <si>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</si>
  <si>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</si>
  <si>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</si>
  <si>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</si>
  <si>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</si>
  <si>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</si>
  <si>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</si>
  <si>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</si>
  <si>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</si>
  <si>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</si>
  <si>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</si>
  <si>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</si>
  <si>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</si>
  <si>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</si>
  <si>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</si>
  <si>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</si>
  <si>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</si>
  <si>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</si>
  <si>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</si>
  <si>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</si>
  <si>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</si>
  <si>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</si>
  <si>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</si>
  <si>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</si>
  <si>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</si>
  <si>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</si>
  <si>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</si>
  <si>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</si>
  <si>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</si>
  <si>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</si>
  <si>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</si>
  <si>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</si>
  <si>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</si>
  <si>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</si>
  <si>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</si>
  <si>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</si>
  <si>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</si>
  <si>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</si>
  <si>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</si>
  <si>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</si>
  <si>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</si>
  <si>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</si>
  <si>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</si>
  <si>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</si>
  <si>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</si>
  <si>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</si>
  <si>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</si>
  <si>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</si>
  <si>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</si>
  <si>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</si>
  <si>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</si>
  <si>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</si>
  <si>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</si>
  <si>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</si>
  <si>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</si>
  <si>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</si>
  <si>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</si>
  <si>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</si>
  <si>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</si>
  <si>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</si>
  <si>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</si>
  <si>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</si>
  <si>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</si>
  <si>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</si>
  <si>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</si>
  <si>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</si>
  <si>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</si>
  <si>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</si>
  <si>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</si>
  <si>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</si>
  <si>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</si>
  <si>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</si>
  <si>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</si>
  <si>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</si>
  <si>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</si>
  <si>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</si>
  <si>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</si>
  <si>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</si>
  <si>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</si>
  <si>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</si>
  <si>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</si>
  <si>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</si>
  <si>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</si>
  <si>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</si>
  <si>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</si>
  <si>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</si>
  <si>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</si>
  <si>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</si>
  <si>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</si>
  <si>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</si>
  <si>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</si>
  <si>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</si>
  <si>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</si>
  <si>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</si>
  <si>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</si>
  <si>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</si>
  <si>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</si>
  <si>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</si>
  <si>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</si>
  <si>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</si>
  <si>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</si>
  <si>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</si>
  <si>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</si>
  <si>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</si>
  <si>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</si>
  <si>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</si>
  <si>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</si>
  <si>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</si>
  <si>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</si>
  <si>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</si>
  <si>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</si>
  <si>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</si>
  <si>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</si>
  <si>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</si>
  <si>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</si>
  <si>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</si>
  <si>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</si>
  <si>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</si>
  <si>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</si>
  <si>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</si>
  <si>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</si>
  <si>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</si>
  <si>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</si>
  <si>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福岡県朝倉市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</si>
  <si>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</si>
  <si>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</si>
  <si>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</si>
  <si>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</si>
  <si>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</si>
  <si>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</si>
  <si>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</si>
  <si>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</si>
  <si>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</si>
  <si>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</si>
  <si>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</si>
  <si>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</si>
  <si>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</si>
  <si>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</si>
  <si>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</si>
  <si>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</si>
  <si>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</si>
  <si>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</si>
  <si>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</si>
  <si>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</si>
  <si>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</si>
  <si>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</si>
  <si>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</si>
  <si>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</si>
  <si>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</si>
  <si>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</si>
  <si>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</si>
  <si>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</si>
  <si>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</si>
  <si>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</si>
  <si>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</si>
  <si>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</si>
  <si>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</si>
  <si>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</si>
  <si>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</si>
  <si>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</si>
  <si>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</si>
  <si>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</si>
  <si>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</si>
  <si>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</si>
  <si>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</si>
  <si>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</si>
  <si>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</si>
  <si>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</si>
  <si>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</si>
  <si>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</si>
  <si>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簡易水道特別会計</t>
    <phoneticPr fontId="5"/>
  </si>
  <si>
    <t>-</t>
    <phoneticPr fontId="5"/>
  </si>
  <si>
    <t>法非適用企業</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</si>
  <si>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</si>
  <si>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</si>
  <si>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</si>
  <si>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</si>
  <si>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</si>
  <si>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</si>
  <si>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</si>
  <si>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</si>
  <si>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</si>
  <si>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</si>
  <si>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</si>
  <si>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</si>
  <si>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</si>
  <si>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</si>
  <si>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</si>
  <si>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</si>
  <si>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</si>
  <si>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</si>
  <si>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</si>
  <si>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</si>
  <si>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</si>
  <si>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</si>
  <si>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</si>
  <si>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</si>
  <si>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</si>
  <si>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</si>
  <si>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</si>
  <si>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</si>
  <si>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</si>
  <si>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</si>
  <si>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</si>
  <si>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</si>
  <si>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</si>
  <si>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</si>
  <si>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</si>
  <si>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</si>
  <si>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</si>
  <si>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</si>
  <si>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</si>
  <si>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</si>
  <si>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</si>
  <si>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</si>
  <si>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</si>
  <si>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</si>
  <si>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</si>
  <si>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</si>
  <si>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</si>
  <si>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</si>
  <si>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</si>
  <si>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</si>
  <si>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</si>
  <si>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</si>
  <si>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</si>
  <si>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</si>
  <si>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</si>
  <si>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</si>
  <si>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</si>
  <si>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</si>
  <si>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</si>
  <si>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</si>
  <si>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</si>
  <si>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</si>
  <si>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</si>
  <si>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</si>
  <si>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</si>
  <si>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</si>
  <si>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</si>
  <si>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</si>
  <si>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</si>
  <si>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</si>
  <si>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</si>
  <si>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</si>
  <si>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簡易水道特別会計</t>
    <phoneticPr fontId="5"/>
  </si>
  <si>
    <t>(Ｆ)</t>
    <phoneticPr fontId="5"/>
  </si>
  <si>
    <t>工業用水道事業会計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</si>
  <si>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</si>
  <si>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</si>
  <si>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</si>
  <si>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</si>
  <si>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</si>
  <si>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</si>
  <si>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</si>
  <si>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</si>
  <si>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</si>
  <si>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</si>
  <si>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</si>
  <si>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</si>
  <si>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</si>
  <si>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</si>
  <si>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</si>
  <si>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</si>
  <si>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t>
    <phoneticPr fontId="5"/>
  </si>
  <si>
    <t>-</t>
    <phoneticPr fontId="5"/>
  </si>
  <si>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</si>
  <si>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</si>
  <si>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</si>
  <si>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</si>
  <si>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</si>
  <si>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</si>
  <si>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</si>
  <si>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</si>
  <si>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</si>
  <si>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</si>
  <si>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</si>
  <si>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</si>
  <si>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</si>
  <si>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</si>
  <si>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</si>
  <si>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</si>
  <si>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</si>
  <si>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</si>
  <si>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</si>
  <si>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</si>
  <si>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</si>
  <si>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</si>
  <si>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</si>
  <si>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</si>
  <si>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</si>
  <si>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</si>
  <si>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</si>
  <si>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</si>
  <si>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</si>
  <si>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</si>
  <si>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</si>
  <si>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</si>
  <si>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</si>
  <si>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</si>
  <si>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</si>
  <si>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</si>
  <si>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</si>
  <si>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</si>
  <si>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</si>
  <si>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</si>
  <si>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</si>
  <si>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</si>
  <si>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</si>
  <si>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</si>
  <si>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</si>
  <si>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</si>
  <si>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</si>
  <si>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</si>
  <si>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</si>
  <si>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</si>
  <si>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</si>
  <si>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</si>
  <si>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</si>
  <si>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</si>
  <si>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</si>
  <si>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</si>
  <si>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</si>
  <si>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</si>
  <si>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</si>
  <si>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</si>
  <si>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</si>
  <si>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</si>
  <si>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</si>
  <si>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</si>
  <si>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</si>
  <si>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</si>
  <si>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</si>
  <si>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</si>
  <si>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</si>
  <si>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</si>
  <si>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</si>
  <si>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</si>
  <si>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</si>
  <si>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</si>
  <si>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</si>
  <si>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</si>
  <si>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</si>
  <si>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</si>
  <si>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</si>
  <si>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</si>
  <si>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</si>
  <si>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2.06</t>
  </si>
  <si>
    <t>国民健康保険特別会計（事業勘定）</t>
  </si>
  <si>
    <t>▲ 4.36</t>
  </si>
  <si>
    <t>▲ 3.79</t>
  </si>
  <si>
    <t>▲ 2.40</t>
  </si>
  <si>
    <t>▲ 1.82</t>
  </si>
  <si>
    <t>▲ 1.31</t>
  </si>
  <si>
    <t>水道事業会計</t>
  </si>
  <si>
    <t>一般会計</t>
  </si>
  <si>
    <t>工業用水道事業会計</t>
  </si>
  <si>
    <t>下水道事業会計</t>
  </si>
  <si>
    <t>介護保険特別会計（保険事業勘定）</t>
  </si>
  <si>
    <t>後期高齢者医療特別会計</t>
  </si>
  <si>
    <t>国民健康保険特別会計（直営診療施設勘定）</t>
  </si>
  <si>
    <t>その他会計（赤字）</t>
  </si>
  <si>
    <t>その他会計（黒字）</t>
  </si>
  <si>
    <t>H25末</t>
    <phoneticPr fontId="5"/>
  </si>
  <si>
    <t>H26末</t>
    <phoneticPr fontId="5"/>
  </si>
  <si>
    <t>H27末</t>
    <phoneticPr fontId="5"/>
  </si>
  <si>
    <t>H28末</t>
    <phoneticPr fontId="5"/>
  </si>
  <si>
    <t>H29末</t>
    <phoneticPr fontId="5"/>
  </si>
  <si>
    <t>-</t>
    <phoneticPr fontId="2"/>
  </si>
  <si>
    <t>久留米市外三市町高等学校組合</t>
  </si>
  <si>
    <t>福岡県市町村消防団員等公務災害補償組合</t>
  </si>
  <si>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</si>
  <si>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</si>
  <si>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甘木・朝倉広域市町村圏事務組合（一般会計）</t>
    <rPh sb="16" eb="18">
      <t>イッパン</t>
    </rPh>
    <rPh sb="18" eb="20">
      <t>カイケイ</t>
    </rPh>
    <phoneticPr fontId="2"/>
  </si>
  <si>
    <t>甘木・朝倉広域市町村圏事務組合（消防特別会計）</t>
    <rPh sb="16" eb="18">
      <t>ショウボウ</t>
    </rPh>
    <rPh sb="18" eb="20">
      <t>トクベツ</t>
    </rPh>
    <rPh sb="20" eb="22">
      <t>カイケイ</t>
    </rPh>
    <phoneticPr fontId="2"/>
  </si>
  <si>
    <t>甘木・朝倉・三井環境施設組合</t>
  </si>
  <si>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</si>
  <si>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</si>
  <si>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</si>
  <si>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</si>
  <si>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福岡県南広域水道企業団</t>
  </si>
  <si>
    <t>法適用企業</t>
    <rPh sb="0" eb="1">
      <t>ホウ</t>
    </rPh>
    <rPh sb="1" eb="3">
      <t>テキヨウ</t>
    </rPh>
    <rPh sb="3" eb="5">
      <t>キギョウ</t>
    </rPh>
    <phoneticPr fontId="2"/>
  </si>
  <si>
    <t>甘木鉄道</t>
    <rPh sb="0" eb="2">
      <t>アマギ</t>
    </rPh>
    <rPh sb="2" eb="4">
      <t>テツドウ</t>
    </rPh>
    <phoneticPr fontId="2"/>
  </si>
  <si>
    <t>あまぎ水の文化村</t>
    <rPh sb="3" eb="4">
      <t>ミズ</t>
    </rPh>
    <rPh sb="5" eb="8">
      <t>ブンカムラ</t>
    </rPh>
    <phoneticPr fontId="2"/>
  </si>
  <si>
    <t>ガマダス</t>
  </si>
  <si>
    <t>三連水車の里あさくら</t>
    <rPh sb="0" eb="2">
      <t>サンレン</t>
    </rPh>
    <rPh sb="2" eb="4">
      <t>スイシャ</t>
    </rPh>
    <rPh sb="5" eb="6">
      <t>サト</t>
    </rPh>
    <phoneticPr fontId="2"/>
  </si>
  <si>
    <t>公共施設等整備基金</t>
    <rPh sb="0" eb="2">
      <t>コウキョウ</t>
    </rPh>
    <rPh sb="2" eb="4">
      <t>シセツ</t>
    </rPh>
    <rPh sb="4" eb="5">
      <t>トウ</t>
    </rPh>
    <rPh sb="5" eb="7">
      <t>セイビ</t>
    </rPh>
    <rPh sb="7" eb="9">
      <t>キキン</t>
    </rPh>
    <phoneticPr fontId="11"/>
  </si>
  <si>
    <t>まちづくり振興基金</t>
    <rPh sb="5" eb="7">
      <t>シンコウ</t>
    </rPh>
    <rPh sb="7" eb="9">
      <t>キキン</t>
    </rPh>
    <phoneticPr fontId="11"/>
  </si>
  <si>
    <t>地域振興基金</t>
    <rPh sb="0" eb="2">
      <t>チイキ</t>
    </rPh>
    <rPh sb="2" eb="4">
      <t>シンコウ</t>
    </rPh>
    <rPh sb="4" eb="6">
      <t>キキン</t>
    </rPh>
    <phoneticPr fontId="11"/>
  </si>
  <si>
    <t>小石原川ダム水源地域整備基金</t>
    <rPh sb="0" eb="3">
      <t>コイシワラ</t>
    </rPh>
    <rPh sb="3" eb="4">
      <t>ガワ</t>
    </rPh>
    <rPh sb="6" eb="8">
      <t>スイゲン</t>
    </rPh>
    <rPh sb="8" eb="10">
      <t>チイキ</t>
    </rPh>
    <rPh sb="10" eb="12">
      <t>セイビ</t>
    </rPh>
    <rPh sb="12" eb="14">
      <t>キキン</t>
    </rPh>
    <phoneticPr fontId="11"/>
  </si>
  <si>
    <t>水源かん養基金</t>
    <rPh sb="0" eb="2">
      <t>スイゲン</t>
    </rPh>
    <rPh sb="4" eb="5">
      <t>ヨウ</t>
    </rPh>
    <rPh sb="5" eb="7">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</si>
  <si>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</si>
  <si>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</si>
  <si>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</si>
  <si>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</si>
  <si>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</si>
  <si>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より低い水準にあるが、市内に存在する類似施設の老朽化、維持経費の増加が今後の財政運営の大きな負担になることが懸念される。施設の統廃合を含めた長寿命化計画、公共施設総合管理計画に基づく個別計画の策定等老朽化対策に取り組むとともに、更新に向けた財源の確保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</si>
  <si>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</si>
  <si>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</si>
  <si>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</si>
  <si>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</si>
  <si>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</si>
  <si>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</si>
  <si>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繰上償還による地方債現在高の減少、交付税措置率の高い合併特例債を中心とした事業を行っているため比率は改善傾向にあるが、類似団体と比較すると決して低い水準だとはいえない。今後は災害復旧等による実質公債費比率が増加することが予想されるため、繰上償還による地方債現在高の減少に努める。</t>
    <rPh sb="0" eb="2">
      <t>クリアゲ</t>
    </rPh>
    <rPh sb="2" eb="4">
      <t>ショウカン</t>
    </rPh>
    <rPh sb="7" eb="10">
      <t>チホウサイ</t>
    </rPh>
    <rPh sb="10" eb="12">
      <t>ゲンザイ</t>
    </rPh>
    <rPh sb="12" eb="13">
      <t>ダカ</t>
    </rPh>
    <rPh sb="14" eb="16">
      <t>ゲンショウ</t>
    </rPh>
    <rPh sb="17" eb="20">
      <t>コウフゼイ</t>
    </rPh>
    <rPh sb="20" eb="22">
      <t>ソチ</t>
    </rPh>
    <rPh sb="22" eb="23">
      <t>リツ</t>
    </rPh>
    <rPh sb="24" eb="25">
      <t>タカ</t>
    </rPh>
    <rPh sb="26" eb="28">
      <t>ガッペイ</t>
    </rPh>
    <rPh sb="28" eb="30">
      <t>トクレイ</t>
    </rPh>
    <rPh sb="30" eb="31">
      <t>サイ</t>
    </rPh>
    <rPh sb="32" eb="34">
      <t>チュウシン</t>
    </rPh>
    <rPh sb="37" eb="39">
      <t>ジギョウ</t>
    </rPh>
    <rPh sb="40" eb="41">
      <t>オコナ</t>
    </rPh>
    <rPh sb="47" eb="49">
      <t>ヒリツ</t>
    </rPh>
    <rPh sb="50" eb="52">
      <t>カイゼン</t>
    </rPh>
    <rPh sb="52" eb="54">
      <t>ケイコウ</t>
    </rPh>
    <rPh sb="59" eb="61">
      <t>ルイジ</t>
    </rPh>
    <rPh sb="61" eb="63">
      <t>ダンタイ</t>
    </rPh>
    <rPh sb="64" eb="66">
      <t>ヒカク</t>
    </rPh>
    <rPh sb="69" eb="70">
      <t>ケッ</t>
    </rPh>
    <rPh sb="72" eb="73">
      <t>ヒク</t>
    </rPh>
    <rPh sb="74" eb="76">
      <t>スイジュン</t>
    </rPh>
    <rPh sb="84" eb="86">
      <t>コンゴ</t>
    </rPh>
    <rPh sb="87" eb="89">
      <t>サイガイ</t>
    </rPh>
    <rPh sb="89" eb="91">
      <t>フッキュウ</t>
    </rPh>
    <rPh sb="91" eb="92">
      <t>トウ</t>
    </rPh>
    <rPh sb="95" eb="97">
      <t>ジッシツ</t>
    </rPh>
    <rPh sb="97" eb="100">
      <t>コウサイヒ</t>
    </rPh>
    <rPh sb="100" eb="102">
      <t>ヒリツ</t>
    </rPh>
    <rPh sb="103" eb="105">
      <t>ゾウカ</t>
    </rPh>
    <rPh sb="110" eb="112">
      <t>ヨソウ</t>
    </rPh>
    <rPh sb="118" eb="119">
      <t>ク</t>
    </rPh>
    <rPh sb="119" eb="120">
      <t>ア</t>
    </rPh>
    <rPh sb="120" eb="122">
      <t>ショウカン</t>
    </rPh>
    <rPh sb="135" eb="136">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</si>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</sst>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0BE3EB8-4A6D-42FF-A69E-2BE14FCD57E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700D-4650-803C-3A114C1F82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56995</c:v>
                </c:pt>
                <c:pt idx="1">
                  <c:v>68736</c:v>
                </c:pt>
                <c:pt idx="2">
                  <c:v>97831</c:v>
                </c:pt>
                <c:pt idx="3">
                  <c:v>106664</c:v>
                </c:pt>
                <c:pt idx="4">
                  <c:v>81798</c:v>
                </c:pt>
              </c:numCache>
            </c:numRef>
          </c:val>
          <c:smooth val="0"/>
          <c:extLst>
            <c:ext xmlns:c16="http://schemas.microsoft.com/office/drawing/2014/chart" uri="{C3380CC4-5D6E-409C-BE32-E72D297353CC}">
              <c16:uniqueId val="{00000001-700D-4650-803C-3A114C1F82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1.31</c:v>
                </c:pt>
                <c:pt idx="1">
                  <c:v>2.4300000000000002</c:v>
                </c:pt>
                <c:pt idx="2">
                  <c:v>3.83</c:v>
                </c:pt>
                <c:pt idx="3">
                  <c:v>5.55</c:v>
                </c:pt>
                <c:pt idx="4">
                  <c:v>6.68</c:v>
                </c:pt>
              </c:numCache>
            </c:numRef>
          </c:val>
          <c:extLst>
            <c:ext xmlns:c16="http://schemas.microsoft.com/office/drawing/2014/chart" uri="{C3380CC4-5D6E-409C-BE32-E72D297353CC}">
              <c16:uniqueId val="{00000000-FD13-47F1-9E7E-9CF104335C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27.52</c:v>
                </c:pt>
                <c:pt idx="1">
                  <c:v>27.43</c:v>
                </c:pt>
                <c:pt idx="2">
                  <c:v>28.15</c:v>
                </c:pt>
                <c:pt idx="3">
                  <c:v>29.88</c:v>
                </c:pt>
                <c:pt idx="4">
                  <c:v>26.71</c:v>
                </c:pt>
              </c:numCache>
            </c:numRef>
          </c:val>
          <c:extLst>
            <c:ext xmlns:c16="http://schemas.microsoft.com/office/drawing/2014/chart" uri="{C3380CC4-5D6E-409C-BE32-E72D297353CC}">
              <c16:uniqueId val="{00000001-FD13-47F1-9E7E-9CF104335C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1.49</c:v>
                </c:pt>
                <c:pt idx="1">
                  <c:v>3.01</c:v>
                </c:pt>
                <c:pt idx="2">
                  <c:v>2.71</c:v>
                </c:pt>
                <c:pt idx="3">
                  <c:v>2.72</c:v>
                </c:pt>
                <c:pt idx="4">
                  <c:v>-2.06</c:v>
                </c:pt>
              </c:numCache>
            </c:numRef>
          </c:val>
          <c:smooth val="0"/>
          <c:extLst>
            <c:ext xmlns:c16="http://schemas.microsoft.com/office/drawing/2014/chart" uri="{C3380CC4-5D6E-409C-BE32-E72D297353CC}">
              <c16:uniqueId val="{00000002-FD13-47F1-9E7E-9CF104335C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7.0000000000000007E-2</c:v>
                </c:pt>
                <c:pt idx="4">
                  <c:v>#N/A</c:v>
                </c:pt>
                <c:pt idx="5">
                  <c:v>0.36</c:v>
                </c:pt>
                <c:pt idx="6">
                  <c:v>#N/A</c:v>
                </c:pt>
                <c:pt idx="7">
                  <c:v>0</c:v>
                </c:pt>
                <c:pt idx="8">
                  <c:v>#N/A</c:v>
                </c:pt>
                <c:pt idx="9">
                  <c:v>0</c:v>
                </c:pt>
              </c:numCache>
            </c:numRef>
          </c:val>
          <c:extLst>
            <c:ext xmlns:c16="http://schemas.microsoft.com/office/drawing/2014/chart" uri="{C3380CC4-5D6E-409C-BE32-E72D297353CC}">
              <c16:uniqueId val="{00000000-C64A-4D52-AAB3-0FCB29B459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4A-4D52-AAB3-0FCB29B45911}"/>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0.04</c:v>
                </c:pt>
                <c:pt idx="4">
                  <c:v>#N/A</c:v>
                </c:pt>
                <c:pt idx="5">
                  <c:v>7.0000000000000007E-2</c:v>
                </c:pt>
                <c:pt idx="6">
                  <c:v>#N/A</c:v>
                </c:pt>
                <c:pt idx="7">
                  <c:v>0.06</c:v>
                </c:pt>
                <c:pt idx="8">
                  <c:v>#N/A</c:v>
                </c:pt>
                <c:pt idx="9">
                  <c:v>0.08</c:v>
                </c:pt>
              </c:numCache>
            </c:numRef>
          </c:val>
          <c:extLst>
            <c:ext xmlns:c16="http://schemas.microsoft.com/office/drawing/2014/chart" uri="{C3380CC4-5D6E-409C-BE32-E72D297353CC}">
              <c16:uniqueId val="{00000002-C64A-4D52-AAB3-0FCB29B4591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0.16</c:v>
                </c:pt>
                <c:pt idx="2">
                  <c:v>#N/A</c:v>
                </c:pt>
                <c:pt idx="3">
                  <c:v>0.15</c:v>
                </c:pt>
                <c:pt idx="4">
                  <c:v>#N/A</c:v>
                </c:pt>
                <c:pt idx="5">
                  <c:v>0.16</c:v>
                </c:pt>
                <c:pt idx="6">
                  <c:v>#N/A</c:v>
                </c:pt>
                <c:pt idx="7">
                  <c:v>0.15</c:v>
                </c:pt>
                <c:pt idx="8">
                  <c:v>#N/A</c:v>
                </c:pt>
                <c:pt idx="9">
                  <c:v>0.17</c:v>
                </c:pt>
              </c:numCache>
            </c:numRef>
          </c:val>
          <c:extLst>
            <c:ext xmlns:c16="http://schemas.microsoft.com/office/drawing/2014/chart" uri="{C3380CC4-5D6E-409C-BE32-E72D297353CC}">
              <c16:uniqueId val="{00000003-C64A-4D52-AAB3-0FCB29B45911}"/>
            </c:ext>
          </c:extLst>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0.47</c:v>
                </c:pt>
                <c:pt idx="4">
                  <c:v>#N/A</c:v>
                </c:pt>
                <c:pt idx="5">
                  <c:v>0.61</c:v>
                </c:pt>
                <c:pt idx="6">
                  <c:v>#N/A</c:v>
                </c:pt>
                <c:pt idx="7">
                  <c:v>0</c:v>
                </c:pt>
                <c:pt idx="8">
                  <c:v>#N/A</c:v>
                </c:pt>
                <c:pt idx="9">
                  <c:v>0.76</c:v>
                </c:pt>
              </c:numCache>
            </c:numRef>
          </c:val>
          <c:extLst>
            <c:ext xmlns:c16="http://schemas.microsoft.com/office/drawing/2014/chart" uri="{C3380CC4-5D6E-409C-BE32-E72D297353CC}">
              <c16:uniqueId val="{00000004-C64A-4D52-AAB3-0FCB29B4591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c:v>
                </c:pt>
                <c:pt idx="8">
                  <c:v>#N/A</c:v>
                </c:pt>
                <c:pt idx="9">
                  <c:v>0.78</c:v>
                </c:pt>
              </c:numCache>
            </c:numRef>
          </c:val>
          <c:extLst>
            <c:ext xmlns:c16="http://schemas.microsoft.com/office/drawing/2014/chart" uri="{C3380CC4-5D6E-409C-BE32-E72D297353CC}">
              <c16:uniqueId val="{00000005-C64A-4D52-AAB3-0FCB29B45911}"/>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3.41</c:v>
                </c:pt>
                <c:pt idx="2">
                  <c:v>#N/A</c:v>
                </c:pt>
                <c:pt idx="3">
                  <c:v>3.28</c:v>
                </c:pt>
                <c:pt idx="4">
                  <c:v>#N/A</c:v>
                </c:pt>
                <c:pt idx="5">
                  <c:v>3.5</c:v>
                </c:pt>
                <c:pt idx="6">
                  <c:v>#N/A</c:v>
                </c:pt>
                <c:pt idx="7">
                  <c:v>4.53</c:v>
                </c:pt>
                <c:pt idx="8">
                  <c:v>#N/A</c:v>
                </c:pt>
                <c:pt idx="9">
                  <c:v>4.91</c:v>
                </c:pt>
              </c:numCache>
            </c:numRef>
          </c:val>
          <c:extLst>
            <c:ext xmlns:c16="http://schemas.microsoft.com/office/drawing/2014/chart" uri="{C3380CC4-5D6E-409C-BE32-E72D297353CC}">
              <c16:uniqueId val="{00000006-C64A-4D52-AAB3-0FCB29B4591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1.31</c:v>
                </c:pt>
                <c:pt idx="2">
                  <c:v>#N/A</c:v>
                </c:pt>
                <c:pt idx="3">
                  <c:v>2.42</c:v>
                </c:pt>
                <c:pt idx="4">
                  <c:v>#N/A</c:v>
                </c:pt>
                <c:pt idx="5">
                  <c:v>3.82</c:v>
                </c:pt>
                <c:pt idx="6">
                  <c:v>#N/A</c:v>
                </c:pt>
                <c:pt idx="7">
                  <c:v>5.54</c:v>
                </c:pt>
                <c:pt idx="8">
                  <c:v>#N/A</c:v>
                </c:pt>
                <c:pt idx="9">
                  <c:v>6.67</c:v>
                </c:pt>
              </c:numCache>
            </c:numRef>
          </c:val>
          <c:extLst>
            <c:ext xmlns:c16="http://schemas.microsoft.com/office/drawing/2014/chart" uri="{C3380CC4-5D6E-409C-BE32-E72D297353CC}">
              <c16:uniqueId val="{00000007-C64A-4D52-AAB3-0FCB29B4591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6.8</c:v>
                </c:pt>
                <c:pt idx="2">
                  <c:v>#N/A</c:v>
                </c:pt>
                <c:pt idx="3">
                  <c:v>6.82</c:v>
                </c:pt>
                <c:pt idx="4">
                  <c:v>#N/A</c:v>
                </c:pt>
                <c:pt idx="5">
                  <c:v>8.0500000000000007</c:v>
                </c:pt>
                <c:pt idx="6">
                  <c:v>#N/A</c:v>
                </c:pt>
                <c:pt idx="7">
                  <c:v>7.68</c:v>
                </c:pt>
                <c:pt idx="8">
                  <c:v>#N/A</c:v>
                </c:pt>
                <c:pt idx="9">
                  <c:v>8.4600000000000009</c:v>
                </c:pt>
              </c:numCache>
            </c:numRef>
          </c:val>
          <c:extLst>
            <c:ext xmlns:c16="http://schemas.microsoft.com/office/drawing/2014/chart" uri="{C3380CC4-5D6E-409C-BE32-E72D297353CC}">
              <c16:uniqueId val="{00000008-C64A-4D52-AAB3-0FCB29B45911}"/>
            </c:ext>
          </c:extLst>
        </c:ser>
        <c:ser>
          <c:idx val="9"/>
          <c:order val="9"/>
          <c:tx>
            <c:strRef>
              <c:f>データシート!$A$36</c:f>
              <c:strCache>
                <c:ptCount val="1"/>
                <c:pt idx="0">
                  <c:v>国民健康保険特別会計（事業勘定）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4.3600000000000003</c:v>
                </c:pt>
                <c:pt idx="1">
                  <c:v>#N/A</c:v>
                </c:pt>
                <c:pt idx="2">
                  <c:v>3.79</c:v>
                </c:pt>
                <c:pt idx="3">
                  <c:v>#N/A</c:v>
                </c:pt>
                <c:pt idx="4">
                  <c:v>2.4</c:v>
                </c:pt>
                <c:pt idx="5">
                  <c:v>#N/A</c:v>
                </c:pt>
                <c:pt idx="6">
                  <c:v>1.82</c:v>
                </c:pt>
                <c:pt idx="7">
                  <c:v>#N/A</c:v>
                </c:pt>
                <c:pt idx="8">
                  <c:v>1.31</c:v>
                </c:pt>
                <c:pt idx="9">
                  <c:v>#N/A</c:v>
                </c:pt>
              </c:numCache>
            </c:numRef>
          </c:val>
          <c:extLst>
            <c:ext xmlns:c16="http://schemas.microsoft.com/office/drawing/2014/chart" uri="{C3380CC4-5D6E-409C-BE32-E72D297353CC}">
              <c16:uniqueId val="{00000009-C64A-4D52-AAB3-0FCB29B459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2732</c:v>
                </c:pt>
                <c:pt idx="5">
                  <c:v>2806</c:v>
                </c:pt>
                <c:pt idx="8">
                  <c:v>2814</c:v>
                </c:pt>
                <c:pt idx="11">
                  <c:v>2706</c:v>
                </c:pt>
                <c:pt idx="14">
                  <c:v>2688</c:v>
                </c:pt>
              </c:numCache>
            </c:numRef>
          </c:val>
          <c:extLst>
            <c:ext xmlns:c16="http://schemas.microsoft.com/office/drawing/2014/chart" uri="{C3380CC4-5D6E-409C-BE32-E72D297353CC}">
              <c16:uniqueId val="{00000000-4EF0-4ECD-8C89-E07CE77B29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F0-4ECD-8C89-E07CE77B29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116</c:v>
                </c:pt>
                <c:pt idx="3">
                  <c:v>97</c:v>
                </c:pt>
                <c:pt idx="6">
                  <c:v>96</c:v>
                </c:pt>
                <c:pt idx="9">
                  <c:v>118</c:v>
                </c:pt>
                <c:pt idx="12">
                  <c:v>82</c:v>
                </c:pt>
              </c:numCache>
            </c:numRef>
          </c:val>
          <c:extLst>
            <c:ext xmlns:c16="http://schemas.microsoft.com/office/drawing/2014/chart" uri="{C3380CC4-5D6E-409C-BE32-E72D297353CC}">
              <c16:uniqueId val="{00000002-4EF0-4ECD-8C89-E07CE77B29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237</c:v>
                </c:pt>
                <c:pt idx="3">
                  <c:v>235</c:v>
                </c:pt>
                <c:pt idx="6">
                  <c:v>193</c:v>
                </c:pt>
                <c:pt idx="9">
                  <c:v>88</c:v>
                </c:pt>
                <c:pt idx="12">
                  <c:v>0</c:v>
                </c:pt>
              </c:numCache>
            </c:numRef>
          </c:val>
          <c:extLst>
            <c:ext xmlns:c16="http://schemas.microsoft.com/office/drawing/2014/chart" uri="{C3380CC4-5D6E-409C-BE32-E72D297353CC}">
              <c16:uniqueId val="{00000003-4EF0-4ECD-8C89-E07CE77B29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807</c:v>
                </c:pt>
                <c:pt idx="3">
                  <c:v>826</c:v>
                </c:pt>
                <c:pt idx="6">
                  <c:v>874</c:v>
                </c:pt>
                <c:pt idx="9">
                  <c:v>797</c:v>
                </c:pt>
                <c:pt idx="12">
                  <c:v>945</c:v>
                </c:pt>
              </c:numCache>
            </c:numRef>
          </c:val>
          <c:extLst>
            <c:ext xmlns:c16="http://schemas.microsoft.com/office/drawing/2014/chart" uri="{C3380CC4-5D6E-409C-BE32-E72D297353CC}">
              <c16:uniqueId val="{00000004-4EF0-4ECD-8C89-E07CE77B29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F0-4ECD-8C89-E07CE77B29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F0-4ECD-8C89-E07CE77B29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2718</c:v>
                </c:pt>
                <c:pt idx="3">
                  <c:v>2733</c:v>
                </c:pt>
                <c:pt idx="6">
                  <c:v>2702</c:v>
                </c:pt>
                <c:pt idx="9">
                  <c:v>2639</c:v>
                </c:pt>
                <c:pt idx="12">
                  <c:v>2714</c:v>
                </c:pt>
              </c:numCache>
            </c:numRef>
          </c:val>
          <c:extLst>
            <c:ext xmlns:c16="http://schemas.microsoft.com/office/drawing/2014/chart" uri="{C3380CC4-5D6E-409C-BE32-E72D297353CC}">
              <c16:uniqueId val="{00000007-4EF0-4ECD-8C89-E07CE77B29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1146</c:v>
                </c:pt>
                <c:pt idx="2">
                  <c:v>#N/A</c:v>
                </c:pt>
                <c:pt idx="3">
                  <c:v>#N/A</c:v>
                </c:pt>
                <c:pt idx="4">
                  <c:v>1085</c:v>
                </c:pt>
                <c:pt idx="5">
                  <c:v>#N/A</c:v>
                </c:pt>
                <c:pt idx="6">
                  <c:v>#N/A</c:v>
                </c:pt>
                <c:pt idx="7">
                  <c:v>1051</c:v>
                </c:pt>
                <c:pt idx="8">
                  <c:v>#N/A</c:v>
                </c:pt>
                <c:pt idx="9">
                  <c:v>#N/A</c:v>
                </c:pt>
                <c:pt idx="10">
                  <c:v>936</c:v>
                </c:pt>
                <c:pt idx="11">
                  <c:v>#N/A</c:v>
                </c:pt>
                <c:pt idx="12">
                  <c:v>#N/A</c:v>
                </c:pt>
                <c:pt idx="13">
                  <c:v>1053</c:v>
                </c:pt>
                <c:pt idx="14">
                  <c:v>#N/A</c:v>
                </c:pt>
              </c:numCache>
            </c:numRef>
          </c:val>
          <c:smooth val="0"/>
          <c:extLst>
            <c:ext xmlns:c16="http://schemas.microsoft.com/office/drawing/2014/chart" uri="{C3380CC4-5D6E-409C-BE32-E72D297353CC}">
              <c16:uniqueId val="{00000008-4EF0-4ECD-8C89-E07CE77B29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27843</c:v>
                </c:pt>
                <c:pt idx="5">
                  <c:v>27939</c:v>
                </c:pt>
                <c:pt idx="8">
                  <c:v>28771</c:v>
                </c:pt>
                <c:pt idx="11">
                  <c:v>30384</c:v>
                </c:pt>
                <c:pt idx="14">
                  <c:v>31591</c:v>
                </c:pt>
              </c:numCache>
            </c:numRef>
          </c:val>
          <c:extLst>
            <c:ext xmlns:c16="http://schemas.microsoft.com/office/drawing/2014/chart" uri="{C3380CC4-5D6E-409C-BE32-E72D297353CC}">
              <c16:uniqueId val="{00000000-F732-4ADA-ADD8-1D30B2F55D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302</c:v>
                </c:pt>
                <c:pt idx="5">
                  <c:v>238</c:v>
                </c:pt>
                <c:pt idx="8">
                  <c:v>172</c:v>
                </c:pt>
                <c:pt idx="11">
                  <c:v>123</c:v>
                </c:pt>
                <c:pt idx="14">
                  <c:v>111</c:v>
                </c:pt>
              </c:numCache>
            </c:numRef>
          </c:val>
          <c:extLst>
            <c:ext xmlns:c16="http://schemas.microsoft.com/office/drawing/2014/chart" uri="{C3380CC4-5D6E-409C-BE32-E72D297353CC}">
              <c16:uniqueId val="{00000001-F732-4ADA-ADD8-1D30B2F55D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10628</c:v>
                </c:pt>
                <c:pt idx="5">
                  <c:v>11344</c:v>
                </c:pt>
                <c:pt idx="8">
                  <c:v>11709</c:v>
                </c:pt>
                <c:pt idx="11">
                  <c:v>13569</c:v>
                </c:pt>
                <c:pt idx="14">
                  <c:v>14431</c:v>
                </c:pt>
              </c:numCache>
            </c:numRef>
          </c:val>
          <c:extLst>
            <c:ext xmlns:c16="http://schemas.microsoft.com/office/drawing/2014/chart" uri="{C3380CC4-5D6E-409C-BE32-E72D297353CC}">
              <c16:uniqueId val="{00000002-F732-4ADA-ADD8-1D30B2F55D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32-4ADA-ADD8-1D30B2F55D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32-4ADA-ADD8-1D30B2F55D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32-4ADA-ADD8-1D30B2F55D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4198</c:v>
                </c:pt>
                <c:pt idx="3">
                  <c:v>3876</c:v>
                </c:pt>
                <c:pt idx="6">
                  <c:v>3809</c:v>
                </c:pt>
                <c:pt idx="9">
                  <c:v>3558</c:v>
                </c:pt>
                <c:pt idx="12">
                  <c:v>3208</c:v>
                </c:pt>
              </c:numCache>
            </c:numRef>
          </c:val>
          <c:extLst>
            <c:ext xmlns:c16="http://schemas.microsoft.com/office/drawing/2014/chart" uri="{C3380CC4-5D6E-409C-BE32-E72D297353CC}">
              <c16:uniqueId val="{00000006-F732-4ADA-ADD8-1D30B2F55D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945</c:v>
                </c:pt>
                <c:pt idx="3">
                  <c:v>785</c:v>
                </c:pt>
                <c:pt idx="6">
                  <c:v>518</c:v>
                </c:pt>
                <c:pt idx="9">
                  <c:v>475</c:v>
                </c:pt>
                <c:pt idx="12">
                  <c:v>754</c:v>
                </c:pt>
              </c:numCache>
            </c:numRef>
          </c:val>
          <c:extLst>
            <c:ext xmlns:c16="http://schemas.microsoft.com/office/drawing/2014/chart" uri="{C3380CC4-5D6E-409C-BE32-E72D297353CC}">
              <c16:uniqueId val="{00000007-F732-4ADA-ADD8-1D30B2F55D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13346</c:v>
                </c:pt>
                <c:pt idx="3">
                  <c:v>13174</c:v>
                </c:pt>
                <c:pt idx="6">
                  <c:v>13126</c:v>
                </c:pt>
                <c:pt idx="9">
                  <c:v>12667</c:v>
                </c:pt>
                <c:pt idx="12">
                  <c:v>12576</c:v>
                </c:pt>
              </c:numCache>
            </c:numRef>
          </c:val>
          <c:extLst>
            <c:ext xmlns:c16="http://schemas.microsoft.com/office/drawing/2014/chart" uri="{C3380CC4-5D6E-409C-BE32-E72D297353CC}">
              <c16:uniqueId val="{00000008-F732-4ADA-ADD8-1D30B2F55D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25</c:v>
                </c:pt>
                <c:pt idx="3">
                  <c:v>19</c:v>
                </c:pt>
                <c:pt idx="6">
                  <c:v>12</c:v>
                </c:pt>
                <c:pt idx="9">
                  <c:v>8</c:v>
                </c:pt>
                <c:pt idx="12">
                  <c:v>1</c:v>
                </c:pt>
              </c:numCache>
            </c:numRef>
          </c:val>
          <c:extLst>
            <c:ext xmlns:c16="http://schemas.microsoft.com/office/drawing/2014/chart" uri="{C3380CC4-5D6E-409C-BE32-E72D297353CC}">
              <c16:uniqueId val="{00000009-F732-4ADA-ADD8-1D30B2F55D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25768</c:v>
                </c:pt>
                <c:pt idx="3">
                  <c:v>25894</c:v>
                </c:pt>
                <c:pt idx="6">
                  <c:v>27124</c:v>
                </c:pt>
                <c:pt idx="9">
                  <c:v>29651</c:v>
                </c:pt>
                <c:pt idx="12">
                  <c:v>31192</c:v>
                </c:pt>
              </c:numCache>
            </c:numRef>
          </c:val>
          <c:extLst>
            <c:ext xmlns:c16="http://schemas.microsoft.com/office/drawing/2014/chart" uri="{C3380CC4-5D6E-409C-BE32-E72D297353CC}">
              <c16:uniqueId val="{0000000A-F732-4ADA-ADD8-1D30B2F55D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5509</c:v>
                </c:pt>
                <c:pt idx="2">
                  <c:v>#N/A</c:v>
                </c:pt>
                <c:pt idx="3">
                  <c:v>#N/A</c:v>
                </c:pt>
                <c:pt idx="4">
                  <c:v>4228</c:v>
                </c:pt>
                <c:pt idx="5">
                  <c:v>#N/A</c:v>
                </c:pt>
                <c:pt idx="6">
                  <c:v>#N/A</c:v>
                </c:pt>
                <c:pt idx="7">
                  <c:v>3936</c:v>
                </c:pt>
                <c:pt idx="8">
                  <c:v>#N/A</c:v>
                </c:pt>
                <c:pt idx="9">
                  <c:v>#N/A</c:v>
                </c:pt>
                <c:pt idx="10">
                  <c:v>2284</c:v>
                </c:pt>
                <c:pt idx="11">
                  <c:v>#N/A</c:v>
                </c:pt>
                <c:pt idx="12">
                  <c:v>#N/A</c:v>
                </c:pt>
                <c:pt idx="13">
                  <c:v>1599</c:v>
                </c:pt>
                <c:pt idx="14">
                  <c:v>#N/A</c:v>
                </c:pt>
              </c:numCache>
            </c:numRef>
          </c:val>
          <c:smooth val="0"/>
          <c:extLst>
            <c:ext xmlns:c16="http://schemas.microsoft.com/office/drawing/2014/chart" uri="{C3380CC4-5D6E-409C-BE32-E72D297353CC}">
              <c16:uniqueId val="{0000000B-F732-4ADA-ADD8-1D30B2F55D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4310</c:v>
                </c:pt>
                <c:pt idx="1">
                  <c:v>4473</c:v>
                </c:pt>
                <c:pt idx="2">
                  <c:v>3996</c:v>
                </c:pt>
              </c:numCache>
            </c:numRef>
          </c:val>
          <c:extLst>
            <c:ext xmlns:c16="http://schemas.microsoft.com/office/drawing/2014/chart" uri="{C3380CC4-5D6E-409C-BE32-E72D297353CC}">
              <c16:uniqueId val="{00000000-8200-4BA0-A49A-B0F1EE268E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1274</c:v>
                </c:pt>
                <c:pt idx="1">
                  <c:v>1574</c:v>
                </c:pt>
                <c:pt idx="2">
                  <c:v>2380</c:v>
                </c:pt>
              </c:numCache>
            </c:numRef>
          </c:val>
          <c:extLst>
            <c:ext xmlns:c16="http://schemas.microsoft.com/office/drawing/2014/chart" uri="{C3380CC4-5D6E-409C-BE32-E72D297353CC}">
              <c16:uniqueId val="{00000001-8200-4BA0-A49A-B0F1EE268E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7816</c:v>
                </c:pt>
                <c:pt idx="1">
                  <c:v>9152</c:v>
                </c:pt>
                <c:pt idx="2">
                  <c:v>9682</c:v>
                </c:pt>
              </c:numCache>
            </c:numRef>
          </c:val>
          <c:extLst>
            <c:ext xmlns:c16="http://schemas.microsoft.com/office/drawing/2014/chart" uri="{C3380CC4-5D6E-409C-BE32-E72D297353CC}">
              <c16:uniqueId val="{00000002-8200-4BA0-A49A-B0F1EE268E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{C7644BB2-9EC3-4A2B-AF93-5AC90939F812}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E1E-47B9-8D17-50C1A51B49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{85907208-CE1D-47FB-AC26-ADAC084F638A}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1E-47B9-8D17-50C1A51B49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{462A3627-2D0B-4175-BA2A-D8FBA15D7115}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1E-47B9-8D17-50C1A51B49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{F13A6687-7873-4E8C-B290-BB17EFB08E2A}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1E-47B9-8D17-50C1A51B49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{82627362-1A7E-4629-AE6C-165E865CCD0B}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1E-47B9-8D17-50C1A51B494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{842DD06F-3BBE-4B90-BC60-A4FF3731F537}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E1E-47B9-8D17-50C1A51B494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{372BAE1C-31AC-49C5-B5CF-870B64772C6B}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E1E-47B9-8D17-50C1A51B494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{430760C1-7BFD-4115-A9E6-52106CC02657}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E1E-47B9-8D17-50C1A51B494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{77050BB7-9939-42FE-8E06-A4BE69EBFF98}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E1E-47B9-8D17-50C1A51B49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48.4</c:v>
                </c:pt>
                <c:pt idx="16">
                  <c:v>49.8</c:v>
                </c:pt>
                <c:pt idx="24">
                  <c:v>59.9</c:v>
                </c:pt>
                <c:pt idx="32">
                  <c:v>59.7</c:v>
                </c:pt>
              </c:numCache>
            </c:numRef>
          </c:xVal>
          <c:yVal>
            <c:numRef>
              <c:f>公会計指標分析・財政指標組合せ分析表!$BP$51:$DC$51</c:f>
              <c:numCache>
                <c:formatCode>#,##0.0;"▲ "#,##0.0</c:formatCode>
                <c:ptCount val="40"/>
                <c:pt idx="8">
                  <c:v>32.9</c:v>
                </c:pt>
                <c:pt idx="16">
                  <c:v>31.3</c:v>
                </c:pt>
                <c:pt idx="24">
                  <c:v>18.600000000000001</c:v>
                </c:pt>
                <c:pt idx="32">
                  <c:v>13</c:v>
                </c:pt>
              </c:numCache>
            </c:numRef>
          </c:yVal>
          <c:smooth val="0"/>
          <c:extLst>
            <c:ext xmlns:c16="http://schemas.microsoft.com/office/drawing/2014/chart" uri="{C3380CC4-5D6E-409C-BE32-E72D297353CC}">
              <c16:uniqueId val="{00000009-8E1E-47B9-8D17-50C1A51B49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{A5FCC201-7591-40C1-B76B-FA9B2999A47F}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E1E-47B9-8D17-50C1A51B494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{F4D19867-F215-4635-984D-DF094E8C2597}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1E-47B9-8D17-50C1A51B49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{2D111148-71BE-4D38-8B5E-6AD395C42F71}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1E-47B9-8D17-50C1A51B49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{D37C3A1E-8BD0-45CD-8056-FCC1325B96AE}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1E-47B9-8D17-50C1A51B49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{A0B0E94F-2324-410C-B22B-5607CE1CE829}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1E-47B9-8D17-50C1A51B494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{6CD887D9-1DE3-4CB4-91A3-5DF7D6F06BE0}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E1E-47B9-8D17-50C1A51B494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{2E9ED802-6F56-4166-85C0-29D2FE422F43}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E1E-47B9-8D17-50C1A51B494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{CF869D2A-CC27-4B5F-89BE-658C7AC674D2}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E1E-47B9-8D17-50C1A51B494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{7C1CABAA-488C-40C7-864B-882FAC501B1D}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E1E-47B9-8D17-50C1A51B49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c:ext xmlns:c16="http://schemas.microsoft.com/office/drawing/2014/chart" uri="{C3380CC4-5D6E-409C-BE32-E72D297353CC}">
              <c16:uniqueId val="{00000013-8E1E-47B9-8D17-50C1A51B4943}"/>
            </c:ext>
          </c:extLst>
        </c:ser>
        <c:dLbls>
          <c:showLegendKey val="0"/>
          <c:showVal val="1"/>
          <c:showCatName val="0"/>
          <c:showSerName val="0"/>
          <c:showPercent val="0"/>
          <c:showBubbleSize val="0"/>
        </c:dLbls>
        <c:axId val="46179840"/>
        <c:axId val="46181760"/>
      </c:scatterChart>
      <c:valAx>
        <c:axId val="46179840"/>
        <c:scaling>
          <c:orientation val="minMax"/>
          <c:max val="62"/>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{742A1FBB-F47C-4E48-B188-7DB60B0644D6}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4D9-4B6A-8D45-8ECB2A2243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{1BB6F5AD-0FE0-410B-875E-E54F4C105ED0}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D9-4B6A-8D45-8ECB2A2243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{646F18DC-AF2A-4C14-8A7B-5924886B8F79}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D9-4B6A-8D45-8ECB2A2243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{CF6D8EFE-062A-4503-9960-6780D441ED1D}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D9-4B6A-8D45-8ECB2A2243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{3E99E25C-26C9-48DA-B315-FF70ACA21301}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D9-4B6A-8D45-8ECB2A2243E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{ACDD73E5-9E33-4F06-9D9A-BA2BF3DE6547}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4D9-4B6A-8D45-8ECB2A2243E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{35524BE4-96A7-4879-8F5E-3F0A906F9411}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4D9-4B6A-8D45-8ECB2A2243E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{ED8547E3-1E10-4360-A0E2-C5BB36093C3E}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4D9-4B6A-8D45-8ECB2A2243E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{1FB42C96-EC87-4620-A9B1-FE6F573E61D2}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4D9-4B6A-8D45-8ECB2A2243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8.4</c:v>
                </c:pt>
                <c:pt idx="16">
                  <c:v>8.6</c:v>
                </c:pt>
                <c:pt idx="24">
                  <c:v>8.1</c:v>
                </c:pt>
                <c:pt idx="32">
                  <c:v>8.1</c:v>
                </c:pt>
              </c:numCache>
            </c:numRef>
          </c:xVal>
          <c:yVal>
            <c:numRef>
              <c:f>公会計指標分析・財政指標組合せ分析表!$BP$73:$DC$73</c:f>
              <c:numCache>
                <c:formatCode>#,##0.0;"▲ "#,##0.0</c:formatCode>
                <c:ptCount val="40"/>
                <c:pt idx="0">
                  <c:v>43.2</c:v>
                </c:pt>
                <c:pt idx="8">
                  <c:v>32.9</c:v>
                </c:pt>
                <c:pt idx="16">
                  <c:v>31.3</c:v>
                </c:pt>
                <c:pt idx="24">
                  <c:v>18.600000000000001</c:v>
                </c:pt>
                <c:pt idx="32">
                  <c:v>13</c:v>
                </c:pt>
              </c:numCache>
            </c:numRef>
          </c:yVal>
          <c:smooth val="0"/>
          <c:extLst>
            <c:ext xmlns:c16="http://schemas.microsoft.com/office/drawing/2014/chart" uri="{C3380CC4-5D6E-409C-BE32-E72D297353CC}">
              <c16:uniqueId val="{00000009-D4D9-4B6A-8D45-8ECB2A2243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{CA1ADD05-2AF4-4BFE-940B-7E764D4A4849}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4D9-4B6A-8D45-8ECB2A2243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{C4E6087E-66B9-4BAC-95B8-ECA437BC51EF}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D9-4B6A-8D45-8ECB2A2243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{28C8D697-21D3-407A-BF62-A8823336CE8F}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D9-4B6A-8D45-8ECB2A2243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{F3E27408-14C3-4BFC-8D31-27A2D6196726}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D9-4B6A-8D45-8ECB2A2243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{0EE13C42-090D-42A9-A018-1F2ED77F1811}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D9-4B6A-8D45-8ECB2A2243E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{B258C997-298D-4866-8633-F987B647C2AA}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4D9-4B6A-8D45-8ECB2A2243E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{C0F47CB5-BFD1-42F8-9DB0-7CE059AE3B4A}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4D9-4B6A-8D45-8ECB2A2243E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{49D4ED4A-E21B-4774-AD44-06CD21869CC2}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4D9-4B6A-8D45-8ECB2A2243E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{5AB7124B-A7F1-4389-9EB6-512915557C2B}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4D9-4B6A-8D45-8ECB2A2243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D4D9-4B6A-8D45-8ECB2A2243E0}"/>
            </c:ext>
          </c:extLst>
        </c:ser>
        <c:dLbls>
          <c:showLegendKey val="0"/>
          <c:showVal val="1"/>
          <c:showCatName val="0"/>
          <c:showSerName val="0"/>
          <c:showPercent val="0"/>
          <c:showBubbleSize val="0"/>
        </c:dLbls>
        <c:axId val="84219776"/>
        <c:axId val="84234240"/>
      </c:scatterChart>
      <c:valAx>
        <c:axId val="84219776"/>
        <c:scaling>
          <c:orientation val="minMax"/>
          <c:max val="9.1"/>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一般会計の元利償還金は</a:t>
          </a:r>
          <a:r>
            <a:rPr kumimoji="1" lang="ja-JP" altLang="en-US" sz="1100">
              <a:solidFill>
                <a:schemeClr val="dk1"/>
              </a:solidFill>
              <a:effectLst/>
              <a:latin typeface="+mn-lt"/>
              <a:ea typeface="+mn-ea"/>
              <a:cs typeface="+mn-cs"/>
            </a:rPr>
            <a:t>平成２８年度までに行った大型事業の起債の償還が始まったことから、前年度よりも</a:t>
          </a:r>
          <a:r>
            <a:rPr kumimoji="1" lang="en-US" altLang="ja-JP" sz="1100">
              <a:solidFill>
                <a:schemeClr val="dk1"/>
              </a:solidFill>
              <a:effectLst/>
              <a:latin typeface="+mn-lt"/>
              <a:ea typeface="+mn-ea"/>
              <a:cs typeface="+mn-cs"/>
            </a:rPr>
            <a:t>75</a:t>
          </a:r>
          <a:r>
            <a:rPr kumimoji="1" lang="ja-JP" altLang="en-US" sz="1100">
              <a:solidFill>
                <a:schemeClr val="dk1"/>
              </a:solidFill>
              <a:effectLst/>
              <a:latin typeface="+mn-lt"/>
              <a:ea typeface="+mn-ea"/>
              <a:cs typeface="+mn-cs"/>
            </a:rPr>
            <a:t>百万円の増となっている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は平成２９年度以降に借り入れた災害復旧事業債の償還が開始されることから、高水準で推移すると予想される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公営企業に</a:t>
          </a:r>
          <a:r>
            <a:rPr kumimoji="1" lang="ja-JP" altLang="en-US" sz="1100">
              <a:solidFill>
                <a:schemeClr val="dk1"/>
              </a:solidFill>
              <a:effectLst/>
              <a:latin typeface="+mn-lt"/>
              <a:ea typeface="+mn-ea"/>
              <a:cs typeface="+mn-cs"/>
            </a:rPr>
            <a:t>おける</a:t>
          </a:r>
          <a:r>
            <a:rPr kumimoji="1" lang="ja-JP" altLang="ja-JP" sz="1100">
              <a:solidFill>
                <a:schemeClr val="dk1"/>
              </a:solidFill>
              <a:effectLst/>
              <a:latin typeface="+mn-lt"/>
              <a:ea typeface="+mn-ea"/>
              <a:cs typeface="+mn-cs"/>
            </a:rPr>
            <a:t>地方債の償還に対する繰入金は</a:t>
          </a:r>
          <a:r>
            <a:rPr kumimoji="1" lang="ja-JP" altLang="en-US" sz="1100">
              <a:solidFill>
                <a:schemeClr val="dk1"/>
              </a:solidFill>
              <a:effectLst/>
              <a:latin typeface="+mn-lt"/>
              <a:ea typeface="+mn-ea"/>
              <a:cs typeface="+mn-cs"/>
            </a:rPr>
            <a:t>下水道事業繰入金で増となって</a:t>
          </a:r>
          <a:r>
            <a:rPr kumimoji="1" lang="ja-JP" altLang="ja-JP" sz="1100">
              <a:solidFill>
                <a:schemeClr val="dk1"/>
              </a:solidFill>
              <a:effectLst/>
              <a:latin typeface="+mn-lt"/>
              <a:ea typeface="+mn-ea"/>
              <a:cs typeface="+mn-cs"/>
            </a:rPr>
            <a:t>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一部事務組合の起こした起債に対する負担金等は、過去の地方債の償還が終わってきており、また新発債も抑えている</a:t>
          </a:r>
          <a:r>
            <a:rPr kumimoji="1" lang="ja-JP" altLang="en-US" sz="1100">
              <a:solidFill>
                <a:schemeClr val="dk1"/>
              </a:solidFill>
              <a:effectLst/>
              <a:latin typeface="+mn-lt"/>
              <a:ea typeface="+mn-ea"/>
              <a:cs typeface="+mn-cs"/>
            </a:rPr>
            <a:t>ため減となっている。</a:t>
          </a:r>
          <a:r>
            <a:rPr kumimoji="1" lang="ja-JP" altLang="ja-JP" sz="1100">
              <a:solidFill>
                <a:schemeClr val="dk1"/>
              </a:solidFill>
              <a:effectLst/>
              <a:latin typeface="+mn-lt"/>
              <a:ea typeface="+mn-ea"/>
              <a:cs typeface="+mn-cs"/>
            </a:rPr>
            <a:t>現在行っている災害復旧事業に伴い、償還額の増</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数値の悪化は避けられない状況であ</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今後は事業の選択をするとともに、交付税措置のある起債の活用に努める。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当該数値無し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の現在高については、九州北部豪雨災害に伴い災害復旧事業債が大幅に増加することが予想される。また、退職手当負担見込額は職員数の減に伴い減少してきたが、災害対応職員を採用しているので、増加することが想定される。</a:t>
          </a:r>
          <a:endParaRPr lang="ja-JP" altLang="ja-JP" sz="1400">
            <a:effectLst/>
          </a:endParaRPr>
        </a:p>
        <a:p>
          <a:r>
            <a:rPr kumimoji="1" lang="ja-JP" altLang="ja-JP" sz="1100">
              <a:solidFill>
                <a:schemeClr val="dk1"/>
              </a:solidFill>
              <a:effectLst/>
              <a:latin typeface="+mn-lt"/>
              <a:ea typeface="+mn-ea"/>
              <a:cs typeface="+mn-cs"/>
            </a:rPr>
            <a:t>　充当可能財源等では、基金への積立を積極的に行い、交付税措置の高い合併特例事業債、緊急防災・減災事業債、過疎対策事業債等への切替を行うことにより、将来負担比率への影響を抑えてきたが、今後は災害復旧</a:t>
          </a:r>
          <a:r>
            <a:rPr kumimoji="1" lang="ja-JP" altLang="en-US" sz="1100">
              <a:solidFill>
                <a:schemeClr val="dk1"/>
              </a:solidFill>
              <a:effectLst/>
              <a:latin typeface="+mn-lt"/>
              <a:ea typeface="+mn-ea"/>
              <a:cs typeface="+mn-cs"/>
            </a:rPr>
            <a:t>事業債の借入に伴い</a:t>
          </a:r>
          <a:r>
            <a:rPr kumimoji="1" lang="ja-JP" altLang="ja-JP" sz="1100">
              <a:solidFill>
                <a:schemeClr val="dk1"/>
              </a:solidFill>
              <a:effectLst/>
              <a:latin typeface="+mn-lt"/>
              <a:ea typeface="+mn-ea"/>
              <a:cs typeface="+mn-cs"/>
            </a:rPr>
            <a:t>、将来負担比率の増が見込まれるため、</a:t>
          </a:r>
          <a:r>
            <a:rPr kumimoji="1" lang="ja-JP" altLang="en-US" sz="1100">
              <a:solidFill>
                <a:schemeClr val="dk1"/>
              </a:solidFill>
              <a:effectLst/>
              <a:latin typeface="+mn-lt"/>
              <a:ea typeface="+mn-ea"/>
              <a:cs typeface="+mn-cs"/>
            </a:rPr>
            <a:t>その他の事業については</a:t>
          </a:r>
          <a:r>
            <a:rPr kumimoji="1" lang="ja-JP" altLang="ja-JP" sz="1100">
              <a:solidFill>
                <a:schemeClr val="dk1"/>
              </a:solidFill>
              <a:effectLst/>
              <a:latin typeface="+mn-lt"/>
              <a:ea typeface="+mn-ea"/>
              <a:cs typeface="+mn-cs"/>
            </a:rPr>
            <a:t>可能な限り財源を確保し減債基金への積立等を行い後年度の償還に備える。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福岡県朝倉市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財政</a:t>
          </a:r>
          <a:r>
            <a:rPr kumimoji="1" lang="ja-JP" altLang="ja-JP" sz="1300">
              <a:solidFill>
                <a:schemeClr val="dk1"/>
              </a:solidFill>
              <a:effectLst/>
              <a:latin typeface="+mn-lt"/>
              <a:ea typeface="+mn-ea"/>
              <a:cs typeface="+mn-cs"/>
            </a:rPr>
            <a:t>調整基金へ災害支援寄附金等を積み立てたほか、減債基金への積み立て、ふるさと</a:t>
          </a:r>
          <a:r>
            <a:rPr kumimoji="1" lang="ja-JP" altLang="en-US" sz="1300">
              <a:solidFill>
                <a:schemeClr val="dk1"/>
              </a:solidFill>
              <a:effectLst/>
              <a:latin typeface="+mn-lt"/>
              <a:ea typeface="+mn-ea"/>
              <a:cs typeface="+mn-cs"/>
            </a:rPr>
            <a:t>納税</a:t>
          </a:r>
          <a:r>
            <a:rPr kumimoji="1" lang="ja-JP" altLang="ja-JP" sz="1300">
              <a:solidFill>
                <a:schemeClr val="dk1"/>
              </a:solidFill>
              <a:effectLst/>
              <a:latin typeface="+mn-lt"/>
              <a:ea typeface="+mn-ea"/>
              <a:cs typeface="+mn-cs"/>
            </a:rPr>
            <a:t>寄附金等を地域振興基金へ積み立てた。</a:t>
          </a:r>
          <a:endParaRPr lang="ja-JP" altLang="ja-JP" sz="1300">
            <a:effectLst/>
          </a:endParaRPr>
        </a:p>
        <a:p>
          <a:r>
            <a:rPr kumimoji="1" lang="ja-JP" altLang="ja-JP" sz="1300">
              <a:solidFill>
                <a:schemeClr val="dk1"/>
              </a:solidFill>
              <a:effectLst/>
              <a:latin typeface="+mn-lt"/>
              <a:ea typeface="+mn-ea"/>
              <a:cs typeface="+mn-cs"/>
            </a:rPr>
            <a:t>　また、水源かん養機能向上のための利水者負担金を水源かん養基金及び、小石原川ダム</a:t>
          </a:r>
          <a:r>
            <a:rPr kumimoji="1" lang="ja-JP" altLang="en-US" sz="1300">
              <a:solidFill>
                <a:schemeClr val="dk1"/>
              </a:solidFill>
              <a:effectLst/>
              <a:latin typeface="+mn-lt"/>
              <a:ea typeface="+mn-ea"/>
              <a:cs typeface="+mn-cs"/>
            </a:rPr>
            <a:t>関連事業のために</a:t>
          </a:r>
          <a:r>
            <a:rPr kumimoji="1" lang="ja-JP" altLang="ja-JP" sz="1300">
              <a:solidFill>
                <a:schemeClr val="dk1"/>
              </a:solidFill>
              <a:effectLst/>
              <a:latin typeface="+mn-lt"/>
              <a:ea typeface="+mn-ea"/>
              <a:cs typeface="+mn-cs"/>
            </a:rPr>
            <a:t>水源地域整備基金へ積み立てたことが基金全体の増の主な要因である。災害復旧事業により事業費が増加となったが、特別交付税の増額交付等や災害復旧を優先するため事業を一部中止したことにより、取崩し額を抑えることができた。事業費の減が発生したことなども取崩しが少ない要因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災害復旧事業の継続や、現在延期となっている事業の再開に費用を要するため、基金の取崩しが増加することが予想される。ふるさと</a:t>
          </a:r>
          <a:r>
            <a:rPr kumimoji="1" lang="ja-JP" altLang="en-US" sz="1300">
              <a:solidFill>
                <a:schemeClr val="dk1"/>
              </a:solidFill>
              <a:effectLst/>
              <a:latin typeface="+mn-lt"/>
              <a:ea typeface="+mn-ea"/>
              <a:cs typeface="+mn-cs"/>
            </a:rPr>
            <a:t>納税</a:t>
          </a:r>
          <a:r>
            <a:rPr kumimoji="1" lang="ja-JP" altLang="ja-JP" sz="1300">
              <a:solidFill>
                <a:schemeClr val="dk1"/>
              </a:solidFill>
              <a:effectLst/>
              <a:latin typeface="+mn-lt"/>
              <a:ea typeface="+mn-ea"/>
              <a:cs typeface="+mn-cs"/>
            </a:rPr>
            <a:t>寄附金への取り組みや、交付税措置のある起債の活用等、可能な限り財源の確保に努めるとともに、最小限の支出となるように事業を精査していく。</a:t>
          </a:r>
          <a:endParaRPr lang="ja-JP" altLang="ja-JP" sz="1300">
            <a:effectLst/>
          </a:endParaRPr>
        </a:p>
        <a:p>
          <a:r>
            <a:rPr kumimoji="1" lang="ja-JP" altLang="ja-JP" sz="1300">
              <a:solidFill>
                <a:schemeClr val="dk1"/>
              </a:solidFill>
              <a:effectLst/>
              <a:latin typeface="+mn-lt"/>
              <a:ea typeface="+mn-ea"/>
              <a:cs typeface="+mn-cs"/>
            </a:rPr>
            <a:t>　災害からの復旧・復興は５年以上かかることが予想され、その間多額の一般財源が必要となる見込みである。また、復旧が終息に向かえば現在凍結している大型事業の再開も予定している。よって、今後基金の取崩しが増加することが考えられ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●公共施設等整備基金　　</a:t>
          </a:r>
          <a:r>
            <a:rPr lang="ja-JP" altLang="ja-JP" sz="1100">
              <a:solidFill>
                <a:schemeClr val="dk1"/>
              </a:solidFill>
              <a:effectLst/>
              <a:latin typeface="+mn-lt"/>
              <a:ea typeface="+mn-ea"/>
              <a:cs typeface="+mn-cs"/>
            </a:rPr>
            <a:t>朝倉市における教育施設、庁舎施設、福祉施設その他公共施設の整備に資するため</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●まちづくり振興基金　　</a:t>
          </a:r>
          <a:r>
            <a:rPr lang="ja-JP" altLang="ja-JP" sz="1100">
              <a:solidFill>
                <a:schemeClr val="dk1"/>
              </a:solidFill>
              <a:effectLst/>
              <a:latin typeface="+mn-lt"/>
              <a:ea typeface="+mn-ea"/>
              <a:cs typeface="+mn-cs"/>
            </a:rPr>
            <a:t>市民の連帯の強化及び市民主体による地域振興を図り、明るく豊かなまちづくりに資するため</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　　</a:t>
          </a:r>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地域振興の促進と事業の円滑な実施を図るため</a:t>
          </a:r>
          <a:r>
            <a:rPr kumimoji="1" lang="ja-JP" altLang="ja-JP" sz="1100">
              <a:solidFill>
                <a:schemeClr val="dk1"/>
              </a:solidFill>
              <a:effectLst/>
              <a:latin typeface="+mn-lt"/>
              <a:ea typeface="+mn-ea"/>
              <a:cs typeface="+mn-cs"/>
            </a:rPr>
            <a:t>　</a:t>
          </a:r>
          <a:endParaRPr lang="ja-JP" altLang="ja-JP" sz="1100">
            <a:effectLst/>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・公共施設等整備基金　　九州北部豪雨災害に伴</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、大型事業の延期やＰＣ等の更新がなかったため取崩しがなく</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今後の</a:t>
          </a:r>
          <a:r>
            <a:rPr kumimoji="1" lang="ja-JP" altLang="ja-JP" sz="1100">
              <a:solidFill>
                <a:schemeClr val="dk1"/>
              </a:solidFill>
              <a:effectLst/>
              <a:latin typeface="+mn-lt"/>
              <a:ea typeface="+mn-ea"/>
              <a:cs typeface="+mn-cs"/>
            </a:rPr>
            <a:t>ＰＣ</a:t>
          </a:r>
          <a:r>
            <a:rPr kumimoji="1" lang="ja-JP" altLang="en-US" sz="1100">
              <a:solidFill>
                <a:schemeClr val="dk1"/>
              </a:solidFill>
              <a:effectLst/>
              <a:latin typeface="+mn-lt"/>
              <a:ea typeface="+mn-ea"/>
              <a:cs typeface="+mn-cs"/>
            </a:rPr>
            <a:t>等の更新の</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ための積立や利子積立を行ったため</a:t>
          </a:r>
          <a:r>
            <a:rPr kumimoji="1" lang="ja-JP" altLang="ja-JP" sz="1100">
              <a:solidFill>
                <a:schemeClr val="dk1"/>
              </a:solidFill>
              <a:effectLst/>
              <a:latin typeface="+mn-lt"/>
              <a:ea typeface="+mn-ea"/>
              <a:cs typeface="+mn-cs"/>
            </a:rPr>
            <a:t>増</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・まちづくり振興基金　　</a:t>
          </a:r>
          <a:r>
            <a:rPr kumimoji="1" lang="ja-JP" altLang="en-US" sz="1100">
              <a:solidFill>
                <a:schemeClr val="dk1"/>
              </a:solidFill>
              <a:effectLst/>
              <a:latin typeface="+mn-lt"/>
              <a:ea typeface="+mn-ea"/>
              <a:cs typeface="+mn-cs"/>
            </a:rPr>
            <a:t>取崩を行わず、利子積立を行ったことによる増</a:t>
          </a:r>
          <a:endParaRPr lang="ja-JP" altLang="ja-JP" sz="11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ふるさと納税寄附金や</a:t>
          </a:r>
          <a:r>
            <a:rPr kumimoji="1" lang="ja-JP" altLang="ja-JP" sz="1100">
              <a:solidFill>
                <a:schemeClr val="dk1"/>
              </a:solidFill>
              <a:effectLst/>
              <a:latin typeface="+mn-lt"/>
              <a:ea typeface="+mn-ea"/>
              <a:cs typeface="+mn-cs"/>
            </a:rPr>
            <a:t>一般寄附金</a:t>
          </a:r>
          <a:r>
            <a:rPr kumimoji="1" lang="ja-JP" altLang="en-US" sz="1100">
              <a:solidFill>
                <a:schemeClr val="dk1"/>
              </a:solidFill>
              <a:effectLst/>
              <a:latin typeface="+mn-lt"/>
              <a:ea typeface="+mn-ea"/>
              <a:cs typeface="+mn-cs"/>
            </a:rPr>
            <a:t>等の積立を行ったが、ふるさと納税返礼品に係る事業費のため積立額を上回る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取崩を行ったため減</a:t>
          </a:r>
          <a:endParaRPr lang="ja-JP" altLang="ja-JP" sz="1100">
            <a:effectLst/>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・公共施設等整備基金　　概ね５年に１度ＰＣ</a:t>
          </a:r>
          <a:r>
            <a:rPr kumimoji="1" lang="ja-JP" altLang="en-US" sz="1100">
              <a:solidFill>
                <a:schemeClr val="dk1"/>
              </a:solidFill>
              <a:effectLst/>
              <a:latin typeface="+mn-lt"/>
              <a:ea typeface="+mn-ea"/>
              <a:cs typeface="+mn-cs"/>
            </a:rPr>
            <a:t>更新</a:t>
          </a:r>
          <a:r>
            <a:rPr kumimoji="1" lang="ja-JP" altLang="ja-JP" sz="1100">
              <a:solidFill>
                <a:schemeClr val="dk1"/>
              </a:solidFill>
              <a:effectLst/>
              <a:latin typeface="+mn-lt"/>
              <a:ea typeface="+mn-ea"/>
              <a:cs typeface="+mn-cs"/>
            </a:rPr>
            <a:t>や、情報システムの更新に多額の費用を要するため、計画的に積立を行う。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・まちづくり振興基金　　庁舎建設事業等の大型事業の再開の際に活用可能な財源として十分な金額を積立てる必要があるため、今後も可能</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な限り調整</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行い積立を行う。</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・地域振興基金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多様化する地域のニーズに対応するための各種事業に必要な財源として、計画的に積立を行う。</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災害復旧の財源として特別交付税の増額交付された</a:t>
          </a:r>
          <a:r>
            <a:rPr kumimoji="1" lang="ja-JP" altLang="en-US" sz="1300">
              <a:solidFill>
                <a:schemeClr val="dk1"/>
              </a:solidFill>
              <a:effectLst/>
              <a:latin typeface="+mn-lt"/>
              <a:ea typeface="+mn-ea"/>
              <a:cs typeface="+mn-cs"/>
            </a:rPr>
            <a:t>ものの</a:t>
          </a:r>
          <a:r>
            <a:rPr kumimoji="1" lang="ja-JP" altLang="ja-JP" sz="1300">
              <a:solidFill>
                <a:schemeClr val="dk1"/>
              </a:solidFill>
              <a:effectLst/>
              <a:latin typeface="+mn-lt"/>
              <a:ea typeface="+mn-ea"/>
              <a:cs typeface="+mn-cs"/>
            </a:rPr>
            <a:t>、財政調整基金</a:t>
          </a:r>
          <a:r>
            <a:rPr kumimoji="1" lang="ja-JP" altLang="en-US"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5.5</a:t>
          </a:r>
          <a:r>
            <a:rPr kumimoji="1" lang="ja-JP" altLang="en-US" sz="1300">
              <a:solidFill>
                <a:schemeClr val="dk1"/>
              </a:solidFill>
              <a:effectLst/>
              <a:latin typeface="+mn-lt"/>
              <a:ea typeface="+mn-ea"/>
              <a:cs typeface="+mn-cs"/>
            </a:rPr>
            <a:t>億円取崩したこと</a:t>
          </a:r>
          <a:r>
            <a:rPr kumimoji="1" lang="ja-JP" altLang="ja-JP" sz="1300">
              <a:solidFill>
                <a:schemeClr val="dk1"/>
              </a:solidFill>
              <a:effectLst/>
              <a:latin typeface="+mn-lt"/>
              <a:ea typeface="+mn-ea"/>
              <a:cs typeface="+mn-cs"/>
            </a:rPr>
            <a:t>から、</a:t>
          </a:r>
          <a:r>
            <a:rPr kumimoji="1" lang="ja-JP" altLang="en-US" sz="1300">
              <a:solidFill>
                <a:schemeClr val="dk1"/>
              </a:solidFill>
              <a:effectLst/>
              <a:latin typeface="+mn-lt"/>
              <a:ea typeface="+mn-ea"/>
              <a:cs typeface="+mn-cs"/>
            </a:rPr>
            <a:t>災害寄附金を</a:t>
          </a:r>
          <a:r>
            <a:rPr kumimoji="1" lang="ja-JP" altLang="ja-JP" sz="1300">
              <a:solidFill>
                <a:schemeClr val="dk1"/>
              </a:solidFill>
              <a:effectLst/>
              <a:latin typeface="+mn-lt"/>
              <a:ea typeface="+mn-ea"/>
              <a:cs typeface="+mn-cs"/>
            </a:rPr>
            <a:t>積立</a:t>
          </a:r>
          <a:r>
            <a:rPr kumimoji="1" lang="ja-JP" altLang="en-US" sz="1300">
              <a:solidFill>
                <a:schemeClr val="dk1"/>
              </a:solidFill>
              <a:effectLst/>
              <a:latin typeface="+mn-lt"/>
              <a:ea typeface="+mn-ea"/>
              <a:cs typeface="+mn-cs"/>
            </a:rPr>
            <a:t>したものの</a:t>
          </a:r>
          <a:r>
            <a:rPr kumimoji="1" lang="ja-JP" altLang="ja-JP" sz="1300">
              <a:solidFill>
                <a:schemeClr val="dk1"/>
              </a:solidFill>
              <a:effectLst/>
              <a:latin typeface="+mn-lt"/>
              <a:ea typeface="+mn-ea"/>
              <a:cs typeface="+mn-cs"/>
            </a:rPr>
            <a:t>前年度と比較して</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今後の災害復旧事業については、発災年度に比べ財源の確保が難しいことから、財政調整基金の取崩しにて一般財源を確保していく必要がある。歳出の抑制や新たな財源の確保に努め、財政調整基金の取崩しを最低限に抑え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平成</a:t>
          </a:r>
          <a:r>
            <a:rPr kumimoji="1" lang="ja-JP" altLang="en-US" sz="1300">
              <a:solidFill>
                <a:schemeClr val="dk1"/>
              </a:solidFill>
              <a:effectLst/>
              <a:latin typeface="+mn-lt"/>
              <a:ea typeface="+mn-ea"/>
              <a:cs typeface="+mn-cs"/>
            </a:rPr>
            <a:t>３０</a:t>
          </a:r>
          <a:r>
            <a:rPr kumimoji="1" lang="ja-JP" altLang="ja-JP" sz="1300">
              <a:solidFill>
                <a:schemeClr val="dk1"/>
              </a:solidFill>
              <a:effectLst/>
              <a:latin typeface="+mn-lt"/>
              <a:ea typeface="+mn-ea"/>
              <a:cs typeface="+mn-cs"/>
            </a:rPr>
            <a:t>年度中の取崩しが不要であったこと、財源調整により積立ができたことから前年度と比較して増加となった。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今後災害復旧事業債等の起債の償還が増加することが予想されるため、</a:t>
          </a:r>
          <a:r>
            <a:rPr kumimoji="1" lang="ja-JP" altLang="ja-JP" sz="1300">
              <a:solidFill>
                <a:schemeClr val="dk1"/>
              </a:solidFill>
              <a:effectLst/>
              <a:latin typeface="+mn-lt"/>
              <a:ea typeface="+mn-ea"/>
              <a:cs typeface="+mn-cs"/>
            </a:rPr>
            <a:t>将来負担を少しでも削減できるよう計画的に繰上償還等を行うための財源として活用する。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450CDF1-7AC2-4ECA-9051-30FB157C02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A1AF768-64CF-417C-9E39-76F916418C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69B1096-E8E6-4B77-866B-04D7D0DEDFE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079BE0A-38DE-4080-9C63-DDF4FABA8B2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718656F-F954-464F-8767-4E1C47A58FE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1763204-3156-492F-9AF1-6526B08AF30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CFBAC34-3CDC-43E2-866F-342768E8629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F765C16-3589-4A1C-A03B-38F969B12DA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5F5D417-5E86-4C3A-8CEE-8BAA8865D60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A3470A3-0534-44A8-A7B4-F3E8BBB1112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DA9A476-CB98-4C1D-BC61-3D57727B43D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BDBD402-FA71-4ED4-AC6E-544973776FA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53,515
52,863
246.71
40,955,941
38,664,831
998,976
14,956,859
31,192,226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09B6801-E80E-45FC-9F17-084201C1335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F22F8D7-9B1C-4026-8AC8-0F9BE17BF64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BE732BC-8230-4392-A3E2-B794986ED05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04CAEA7-AEB6-45D1-891C-AB5BC9CAF99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2F46D83-0B55-45D5-B0CA-4FDCDB19614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F989ED8-D398-479F-963D-DBB892554E7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50585C0-EDD8-4B88-9828-05F3D030DC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3F594D4-CCD9-4503-8D47-B218159C29A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84BC583-4AAF-438F-BDED-082C14A3ABD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167CD30-97CB-428A-8846-4C508C4E52E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DB36E43-5EFA-4583-A090-5380EAD431D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9259483-74BC-433C-9B09-BDB1166D603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D3F9AE0-8DE1-4EEA-8F2A-915ADACFAF3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186982D-3CA1-4212-81CF-526F3F0D06B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4A1FFEB-14D0-479C-A968-92D3C1B6C61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9F97683-A218-4D93-8916-C99474B22AD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D6B0BED-B551-4A57-8B91-FF6DBDF8FFC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1BBDE51B-E16A-4D6E-B822-EC7288E31CCB}"/>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9740FA70-5EA8-4733-A074-BF94E4D73BD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E632DA91-AD86-484A-8796-ABFB3B70E51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E637581-08D4-4271-A42A-FC92CE9B4871}"/>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2DE1ACC4-664C-4534-AD59-8457184C13D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A0836806-7FF4-4E6A-9628-89F818D48E2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5ABCD7C9-FF3C-4B74-83AE-1B3C5AB41A3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6F966C75-80E2-414C-AC0C-0AF07C7C394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8637503A-721E-45BF-B794-713897F1D83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46DC5DA-E220-4912-A7D7-ABD0958E666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864FD0F1-33D6-4B58-B5D3-F273917D691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F8704267-6A04-4C90-9450-1307FBD51FD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52D6ADC5-3AA1-4235-AA46-60439D46028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23E52D5-1E26-4263-B5C9-8A6E9DDF2C6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CB84A9E-0CB7-4199-B691-6D309FB2965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4DDA508-99A7-4C04-899A-5B7B4A82A86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503EFC1A-0543-4F83-B369-41DFBC21C6E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a:t>
          </a:r>
          <a:r>
            <a:rPr kumimoji="1" lang="ja-JP" altLang="en-US" sz="1100">
              <a:solidFill>
                <a:schemeClr val="dk1"/>
              </a:solidFill>
              <a:effectLst/>
              <a:latin typeface="+mn-lt"/>
              <a:ea typeface="+mn-ea"/>
              <a:cs typeface="+mn-cs"/>
            </a:rPr>
            <a:t>とほぼ同</a:t>
          </a:r>
          <a:r>
            <a:rPr kumimoji="1" lang="ja-JP" altLang="ja-JP" sz="1100">
              <a:solidFill>
                <a:schemeClr val="dk1"/>
              </a:solidFill>
              <a:effectLst/>
              <a:latin typeface="+mn-lt"/>
              <a:ea typeface="+mn-ea"/>
              <a:cs typeface="+mn-cs"/>
            </a:rPr>
            <a:t>水準となっているが、市町村合併により市内に同様の施設が存在しており</a:t>
          </a:r>
          <a:r>
            <a:rPr lang="ja-JP" altLang="ja-JP" sz="1100">
              <a:solidFill>
                <a:schemeClr val="dk1"/>
              </a:solidFill>
              <a:effectLst/>
              <a:latin typeface="+mn-lt"/>
              <a:ea typeface="+mn-ea"/>
              <a:cs typeface="+mn-cs"/>
            </a:rPr>
            <a:t>年数の経過とともに古くなった資産に対する修繕コストが増加するといった課題を抱えている。</a:t>
          </a:r>
          <a:endParaRPr lang="ja-JP" altLang="ja-JP">
            <a:effectLst/>
          </a:endParaRPr>
        </a:p>
        <a:p>
          <a:r>
            <a:rPr lang="ja-JP" altLang="ja-JP" sz="1100">
              <a:solidFill>
                <a:schemeClr val="dk1"/>
              </a:solidFill>
              <a:effectLst/>
              <a:latin typeface="+mn-lt"/>
              <a:ea typeface="+mn-ea"/>
              <a:cs typeface="+mn-cs"/>
            </a:rPr>
            <a:t>今後は、適正かつ効率的な維持管理を行うとともに施設の統廃合を含め長寿命化による施設改修・更新に取り組む。</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AF381547-6C49-46E1-9A79-C20B8F607AA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0AE4116-AF4F-4665-BCE4-3FC5416E0C4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CCED83AD-3713-4BCD-B0ED-0F7CC0AA08E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8CDE8921-A6FC-4039-AC58-1E2C7C37AB8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AD8B527B-F237-4A50-807D-15141ED50A66}"/>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3DDD2BEB-0FE6-4B1A-A744-D5AA119B6DF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FD445D39-5255-4AC9-8E48-72AC8C3981C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97A6835D-B6C1-4116-A62D-049E189FC17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293F48EB-4DA6-4F69-B371-12BC8381F9D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963B2525-C166-4E1E-984F-EAC7E2412D5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8326D8B8-2ABB-4AEC-A458-3098522C75A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52E613B5-159A-4BCA-8EF8-E463533F8DB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DC9FC374-3E56-46DE-A6A0-E30437A53BE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863A77D0-ADC9-4574-BAA9-0AA9C76AC8E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D701B67B-39F0-44AA-B317-D5E0A511733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8E8952CA-D720-49D6-99AC-7E898CAB449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a:extLst>
            <a:ext uri="{FF2B5EF4-FFF2-40B4-BE49-F238E27FC236}">
              <a16:creationId xmlns:a16="http://schemas.microsoft.com/office/drawing/2014/main" id="{CB688614-5FFB-43A1-A390-E34234492531}"/>
            </a:ext>
          </a:extLst>
        </xdr:cNvPr>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a:extLst>
            <a:ext uri="{FF2B5EF4-FFF2-40B4-BE49-F238E27FC236}">
              <a16:creationId xmlns:a16="http://schemas.microsoft.com/office/drawing/2014/main" id="{7D8D1C3D-90C6-4E88-B041-89EA55B90BBF}"/>
            </a:ext>
          </a:extLst>
        </xdr:cNvPr>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a:extLst>
            <a:ext uri="{FF2B5EF4-FFF2-40B4-BE49-F238E27FC236}">
              <a16:creationId xmlns:a16="http://schemas.microsoft.com/office/drawing/2014/main" id="{B057C869-7D88-43AA-94D5-DC58630B558C}"/>
            </a:ext>
          </a:extLst>
        </xdr:cNvPr>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a:extLst>
            <a:ext uri="{FF2B5EF4-FFF2-40B4-BE49-F238E27FC236}">
              <a16:creationId xmlns:a16="http://schemas.microsoft.com/office/drawing/2014/main" id="{5C400B28-6536-4492-ABD5-7AB81D7CCFC0}"/>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a:extLst>
            <a:ext uri="{FF2B5EF4-FFF2-40B4-BE49-F238E27FC236}">
              <a16:creationId xmlns:a16="http://schemas.microsoft.com/office/drawing/2014/main" id="{772FCB3F-4A67-4E4F-A5D1-6373825F04F9}"/>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a:extLst>
            <a:ext uri="{FF2B5EF4-FFF2-40B4-BE49-F238E27FC236}">
              <a16:creationId xmlns:a16="http://schemas.microsoft.com/office/drawing/2014/main" id="{C9A40E4A-7F28-45E4-995D-6D001989D610}"/>
            </a:ext>
          </a:extLst>
        </xdr:cNvPr>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a:extLst>
            <a:ext uri="{FF2B5EF4-FFF2-40B4-BE49-F238E27FC236}">
              <a16:creationId xmlns:a16="http://schemas.microsoft.com/office/drawing/2014/main" id="{7D8B9233-7B93-45B9-AF50-E8EDE462DAB7}"/>
            </a:ext>
          </a:extLst>
        </xdr:cNvPr>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a:extLst>
            <a:ext uri="{FF2B5EF4-FFF2-40B4-BE49-F238E27FC236}">
              <a16:creationId xmlns:a16="http://schemas.microsoft.com/office/drawing/2014/main" id="{01FDFFC0-296D-4697-936D-744279E96495}"/>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a:extLst>
            <a:ext uri="{FF2B5EF4-FFF2-40B4-BE49-F238E27FC236}">
              <a16:creationId xmlns:a16="http://schemas.microsoft.com/office/drawing/2014/main" id="{B71CDB7C-A7F8-48F0-910A-5344EE15FB5D}"/>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a:extLst>
            <a:ext uri="{FF2B5EF4-FFF2-40B4-BE49-F238E27FC236}">
              <a16:creationId xmlns:a16="http://schemas.microsoft.com/office/drawing/2014/main" id="{179FB1B5-B480-4437-8D18-F90FC9DA0CFC}"/>
            </a:ext>
          </a:extLst>
        </xdr:cNvPr>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38406E68-4393-4357-87C2-0DA773BFEE9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89B12CF-398A-47B1-8CE3-60E49CCC6AA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AE655D6-8DD1-4353-8C7D-58BB41247B8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7914CCB-D297-4626-AEFB-C15534937D5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8B5F10A-68D0-4646-9944-52A3C5E196C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9" name="楕円 78">
          <a:extLst>
            <a:ext uri="{FF2B5EF4-FFF2-40B4-BE49-F238E27FC236}">
              <a16:creationId xmlns:a16="http://schemas.microsoft.com/office/drawing/2014/main" id="{906B040C-4C8D-4AD1-8112-EECD8C6A6DFE}"/>
            </a:ext>
          </a:extLst>
        </xdr:cNvPr>
        <xdr:cNvSpPr/>
      </xdr:nvSpPr>
      <xdr:spPr>
        <a:xfrm>
          <a:off x="47117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55897</xdr:rowOff>
    </xdr:from>
    <xdr:ext cx="405111" cy="259045"/>
    <xdr:sp macro="" textlink="">
      <xdr:nvSpPr>
        <xdr:cNvPr id="80" name="有形固定資産減価償却率該当値テキスト">
          <a:extLst>
            <a:ext uri="{FF2B5EF4-FFF2-40B4-BE49-F238E27FC236}">
              <a16:creationId xmlns:a16="http://schemas.microsoft.com/office/drawing/2014/main" id="{C3A2D55B-BD8B-4537-B825-5FCAD530A376}"/>
            </a:ext>
          </a:extLst>
        </xdr:cNvPr>
        <xdr:cNvSpPr txBox="1"/>
      </xdr:nvSpPr>
      <xdr:spPr>
        <a:xfrm>
          <a:off x="4813300"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70273</xdr:rowOff>
    </xdr:from>
    <xdr:to>
      <xdr:col>19</xdr:col>
      <xdr:colOff>187325</xdr:colOff>
      <xdr:row>31</xdr:row>
      <xdr:rowOff>423</xdr:rowOff>
    </xdr:to>
    <xdr:sp macro="" textlink="">
      <xdr:nvSpPr>
        <xdr:cNvPr id="81" name="楕円 80">
          <a:extLst>
            <a:ext uri="{FF2B5EF4-FFF2-40B4-BE49-F238E27FC236}">
              <a16:creationId xmlns:a16="http://schemas.microsoft.com/office/drawing/2014/main" id="{57333F3B-DF14-43A1-ABB6-B950ED174A13}"/>
            </a:ext>
          </a:extLst>
        </xdr:cNvPr>
        <xdr:cNvSpPr/>
      </xdr:nvSpPr>
      <xdr:spPr>
        <a:xfrm>
          <a:off x="4000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121073</xdr:rowOff>
    </xdr:from>
    <xdr:to>
      <xdr:col>23</xdr:col>
      <xdr:colOff>85725</xdr:colOff>
      <xdr:row>30</xdr:row>
      <xdr:rowOff>128270</xdr:rowOff>
    </xdr:to>
    <xdr:cxnSp macro="">
      <xdr:nvCxnSpPr>
        <xdr:cNvPr id="82" name="直線コネクタ 81">
          <a:extLst>
            <a:ext uri="{FF2B5EF4-FFF2-40B4-BE49-F238E27FC236}">
              <a16:creationId xmlns:a16="http://schemas.microsoft.com/office/drawing/2014/main" id="{8DE99384-D429-44A3-BF88-F9DDCFC1AC6D}"/>
            </a:ext>
          </a:extLst>
        </xdr:cNvPr>
        <xdr:cNvCxnSpPr/>
      </xdr:nvCxnSpPr>
      <xdr:spPr>
        <a:xfrm>
          <a:off x="4051300" y="6036098"/>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90805</xdr:rowOff>
    </xdr:from>
    <xdr:to>
      <xdr:col>15</xdr:col>
      <xdr:colOff>187325</xdr:colOff>
      <xdr:row>33</xdr:row>
      <xdr:rowOff>20955</xdr:rowOff>
    </xdr:to>
    <xdr:sp macro="" textlink="">
      <xdr:nvSpPr>
        <xdr:cNvPr id="83" name="楕円 82">
          <a:extLst>
            <a:ext uri="{FF2B5EF4-FFF2-40B4-BE49-F238E27FC236}">
              <a16:creationId xmlns:a16="http://schemas.microsoft.com/office/drawing/2014/main" id="{AEC1E6DF-A013-458F-9DD6-730BB3D675BD}"/>
            </a:ext>
          </a:extLst>
        </xdr:cNvPr>
        <xdr:cNvSpPr/>
      </xdr:nvSpPr>
      <xdr:spPr>
        <a:xfrm>
          <a:off x="3238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121073</xdr:rowOff>
    </xdr:from>
    <xdr:to>
      <xdr:col>19</xdr:col>
      <xdr:colOff>136525</xdr:colOff>
      <xdr:row>32</xdr:row>
      <xdr:rowOff>141605</xdr:rowOff>
    </xdr:to>
    <xdr:cxnSp macro="">
      <xdr:nvCxnSpPr>
        <xdr:cNvPr id="84" name="直線コネクタ 83">
          <a:extLst>
            <a:ext uri="{FF2B5EF4-FFF2-40B4-BE49-F238E27FC236}">
              <a16:creationId xmlns:a16="http://schemas.microsoft.com/office/drawing/2014/main" id="{82CB04B4-BB75-4934-AEBC-BCE89FD0A703}"/>
            </a:ext>
          </a:extLst>
        </xdr:cNvPr>
        <xdr:cNvCxnSpPr/>
      </xdr:nvCxnSpPr>
      <xdr:spPr>
        <a:xfrm flipV="1">
          <a:off x="3289300" y="6036098"/>
          <a:ext cx="762000" cy="36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141182</xdr:rowOff>
    </xdr:from>
    <xdr:to>
      <xdr:col>11</xdr:col>
      <xdr:colOff>187325</xdr:colOff>
      <xdr:row>33</xdr:row>
      <xdr:rowOff>71332</xdr:rowOff>
    </xdr:to>
    <xdr:sp macro="" textlink="">
      <xdr:nvSpPr>
        <xdr:cNvPr id="85" name="楕円 84">
          <a:extLst>
            <a:ext uri="{FF2B5EF4-FFF2-40B4-BE49-F238E27FC236}">
              <a16:creationId xmlns:a16="http://schemas.microsoft.com/office/drawing/2014/main" id="{D795DE28-C286-4BF5-AA7A-FD9C93627846}"/>
            </a:ext>
          </a:extLst>
        </xdr:cNvPr>
        <xdr:cNvSpPr/>
      </xdr:nvSpPr>
      <xdr:spPr>
        <a:xfrm>
          <a:off x="2476500" y="639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141605</xdr:rowOff>
    </xdr:from>
    <xdr:to>
      <xdr:col>15</xdr:col>
      <xdr:colOff>136525</xdr:colOff>
      <xdr:row>33</xdr:row>
      <xdr:rowOff>20532</xdr:rowOff>
    </xdr:to>
    <xdr:cxnSp macro="">
      <xdr:nvCxnSpPr>
        <xdr:cNvPr id="86" name="直線コネクタ 85">
          <a:extLst>
            <a:ext uri="{FF2B5EF4-FFF2-40B4-BE49-F238E27FC236}">
              <a16:creationId xmlns:a16="http://schemas.microsoft.com/office/drawing/2014/main" id="{BA69889D-33A1-4C2A-B01C-8949DDC551C4}"/>
            </a:ext>
          </a:extLst>
        </xdr:cNvPr>
        <xdr:cNvCxnSpPr/>
      </xdr:nvCxnSpPr>
      <xdr:spPr>
        <a:xfrm flipV="1">
          <a:off x="2527300" y="6399530"/>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7" name="n_1aveValue有形固定資産減価償却率">
          <a:extLst>
            <a:ext uri="{FF2B5EF4-FFF2-40B4-BE49-F238E27FC236}">
              <a16:creationId xmlns:a16="http://schemas.microsoft.com/office/drawing/2014/main" id="{6DA747EA-4AEC-498D-AA67-A8ECEB3E1A6B}"/>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8" name="n_2aveValue有形固定資産減価償却率">
          <a:extLst>
            <a:ext uri="{FF2B5EF4-FFF2-40B4-BE49-F238E27FC236}">
              <a16:creationId xmlns:a16="http://schemas.microsoft.com/office/drawing/2014/main" id="{8664BC3C-F6F7-4423-A5B9-B29583AABC5A}"/>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9" name="n_3aveValue有形固定資産減価償却率">
          <a:extLst>
            <a:ext uri="{FF2B5EF4-FFF2-40B4-BE49-F238E27FC236}">
              <a16:creationId xmlns:a16="http://schemas.microsoft.com/office/drawing/2014/main" id="{FF2C5485-81EB-4DA2-A80E-43C51342D4D5}"/>
            </a:ext>
          </a:extLst>
        </xdr:cNvPr>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16950</xdr:rowOff>
    </xdr:from>
    <xdr:ext cx="405111" cy="259045"/>
    <xdr:sp macro="" textlink="">
      <xdr:nvSpPr>
        <xdr:cNvPr id="90" name="n_1mainValue有形固定資産減価償却率">
          <a:extLst>
            <a:ext uri="{FF2B5EF4-FFF2-40B4-BE49-F238E27FC236}">
              <a16:creationId xmlns:a16="http://schemas.microsoft.com/office/drawing/2014/main" id="{29619544-FFFA-4D38-879D-3A6581D85AB6}"/>
            </a:ext>
          </a:extLst>
        </xdr:cNvPr>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12082</xdr:rowOff>
    </xdr:from>
    <xdr:ext cx="405111" cy="259045"/>
    <xdr:sp macro="" textlink="">
      <xdr:nvSpPr>
        <xdr:cNvPr id="91" name="n_2mainValue有形固定資産減価償却率">
          <a:extLst>
            <a:ext uri="{FF2B5EF4-FFF2-40B4-BE49-F238E27FC236}">
              <a16:creationId xmlns:a16="http://schemas.microsoft.com/office/drawing/2014/main" id="{C71D9FF5-9565-4735-B2BF-07ADBCB6EAF5}"/>
            </a:ext>
          </a:extLst>
        </xdr:cNvPr>
        <xdr:cNvSpPr txBox="1"/>
      </xdr:nvSpPr>
      <xdr:spPr>
        <a:xfrm>
          <a:off x="3086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62458</xdr:rowOff>
    </xdr:from>
    <xdr:ext cx="405111" cy="259045"/>
    <xdr:sp macro="" textlink="">
      <xdr:nvSpPr>
        <xdr:cNvPr id="92" name="n_3mainValue有形固定資産減価償却率">
          <a:extLst>
            <a:ext uri="{FF2B5EF4-FFF2-40B4-BE49-F238E27FC236}">
              <a16:creationId xmlns:a16="http://schemas.microsoft.com/office/drawing/2014/main" id="{AAE163FD-199D-40E0-864F-E9366419BABE}"/>
            </a:ext>
          </a:extLst>
        </xdr:cNvPr>
        <xdr:cNvSpPr txBox="1"/>
      </xdr:nvSpPr>
      <xdr:spPr>
        <a:xfrm>
          <a:off x="2324744"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C2CC96C3-22BE-4693-BC6E-E3D885110A9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F0C4D979-87A2-4193-93C0-E35C7BEF4A9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7DFE6F75-B046-4669-A2E7-E24B0343BB8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95A6CA2F-D076-4C89-928B-4A06CD82A1B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D0C1F03F-C34B-490B-AB65-B3E30144404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F808235B-79F6-4C6E-AE2B-D45F10A32D2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8EB60BAB-3EC5-4863-8994-0B96270FCCB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2C0F987F-D119-4262-A66F-1C755E0A3E7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742CFA99-6743-4811-BC7C-E7E8DE7B8AC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329C831D-3367-4FA2-B18C-17ED3C3E5C9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A38F4E91-865E-48AB-BA6F-23A41951BDC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CEF2A181-A9D0-453B-B19E-19E445672C5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D9A6BDB-F61D-43D1-95F3-990C70BC8F4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類似団体とほぼ同水準であるが、今後は利率の高い起債の繰上償還、より交付税措置率の高い起債の活用、災害復旧費用等の財政調整基金への積立等を計画的に行い債務償還可能年数の縮減に努める。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CCD66161-B343-4800-9362-FFCEB0AA1EB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217BC148-D972-469C-9278-BC89D341B6E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37A8D097-3C04-4990-866D-6519539FD9B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07B863EA-F6BF-42AC-B7D2-EA6B41D79F32}"/>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F6675243-6085-4DCE-B95D-C6416EBC6CC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E646F4E0-A24B-4D9B-BF65-311E4784981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AE206D36-9D3C-4A21-AB1B-8811FF249D2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2B8AE890-1562-4967-9102-5F426A9F949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A0DCC640-CD1B-4BB1-8832-B6D95FA229D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27484BF0-DC32-489B-9ADD-3B1F4C827BB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9B352807-D393-4DA7-9173-CDE5AFE1668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E3EC253B-16C5-4289-A7F5-82AB4333CFD2}"/>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8E6556A-9617-4FBC-A1DA-9F5C4ACA9B1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E52AC7BF-1607-412E-BD42-5A585596FCC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987A8E55-EEB1-4A5C-B7C8-9ABBB5FF42D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id="{EE166149-0077-4F5B-925A-207F3AA33238}"/>
            </a:ext>
          </a:extLst>
        </xdr:cNvPr>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id="{EDE7F351-B3CC-4424-8A06-04785F1E0D45}"/>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id="{84A810E8-5857-49F2-A46D-86B66F5B3065}"/>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a:extLst>
            <a:ext uri="{FF2B5EF4-FFF2-40B4-BE49-F238E27FC236}">
              <a16:creationId xmlns:a16="http://schemas.microsoft.com/office/drawing/2014/main" id="{749326E2-6537-48AC-9CD4-19828583C107}"/>
            </a:ext>
          </a:extLst>
        </xdr:cNvPr>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a:extLst>
            <a:ext uri="{FF2B5EF4-FFF2-40B4-BE49-F238E27FC236}">
              <a16:creationId xmlns:a16="http://schemas.microsoft.com/office/drawing/2014/main" id="{C5ACD02D-92CB-44E6-A76F-EF91F825655A}"/>
            </a:ext>
          </a:extLst>
        </xdr:cNvPr>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6" name="債務償還比率平均値テキスト">
          <a:extLst>
            <a:ext uri="{FF2B5EF4-FFF2-40B4-BE49-F238E27FC236}">
              <a16:creationId xmlns:a16="http://schemas.microsoft.com/office/drawing/2014/main" id="{4D4DFEF0-7A42-4BFB-B1BD-8D2CB17558DC}"/>
            </a:ext>
          </a:extLst>
        </xdr:cNvPr>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a:extLst>
            <a:ext uri="{FF2B5EF4-FFF2-40B4-BE49-F238E27FC236}">
              <a16:creationId xmlns:a16="http://schemas.microsoft.com/office/drawing/2014/main" id="{E0EDCEC1-85DD-4750-B7E6-DCB30F23C187}"/>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a:extLst>
            <a:ext uri="{FF2B5EF4-FFF2-40B4-BE49-F238E27FC236}">
              <a16:creationId xmlns:a16="http://schemas.microsoft.com/office/drawing/2014/main" id="{E64E1F6C-8E94-4F88-A804-3FF623B96282}"/>
            </a:ext>
          </a:extLst>
        </xdr:cNvPr>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5B43DDE4-D951-442C-B198-7F174A2168A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F67A58AA-984E-4288-9E79-A2F09F66CE0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ABCA6D51-5C9B-4089-9E4B-77E018B9472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EEC2DED5-C3E2-4AAC-AE92-FF7743E20D8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78301959-3288-4A0A-B5AE-13C538A3B7F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20736</xdr:rowOff>
    </xdr:from>
    <xdr:to>
      <xdr:col>76</xdr:col>
      <xdr:colOff>73025</xdr:colOff>
      <xdr:row>30</xdr:row>
      <xdr:rowOff>122336</xdr:rowOff>
    </xdr:to>
    <xdr:sp macro="" textlink="">
      <xdr:nvSpPr>
        <xdr:cNvPr id="134" name="楕円 133">
          <a:extLst>
            <a:ext uri="{FF2B5EF4-FFF2-40B4-BE49-F238E27FC236}">
              <a16:creationId xmlns:a16="http://schemas.microsoft.com/office/drawing/2014/main" id="{15045DAD-F54D-4D5A-8B60-8962C127732B}"/>
            </a:ext>
          </a:extLst>
        </xdr:cNvPr>
        <xdr:cNvSpPr/>
      </xdr:nvSpPr>
      <xdr:spPr>
        <a:xfrm>
          <a:off x="14744700" y="59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170613</xdr:rowOff>
    </xdr:from>
    <xdr:ext cx="469744" cy="259045"/>
    <xdr:sp macro="" textlink="">
      <xdr:nvSpPr>
        <xdr:cNvPr id="135" name="債務償還比率該当値テキスト">
          <a:extLst>
            <a:ext uri="{FF2B5EF4-FFF2-40B4-BE49-F238E27FC236}">
              <a16:creationId xmlns:a16="http://schemas.microsoft.com/office/drawing/2014/main" id="{C6218B2C-E1FE-48CE-A151-0C63FF3E3053}"/>
            </a:ext>
          </a:extLst>
        </xdr:cNvPr>
        <xdr:cNvSpPr txBox="1"/>
      </xdr:nvSpPr>
      <xdr:spPr>
        <a:xfrm>
          <a:off x="14846300" y="59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33210</xdr:rowOff>
    </xdr:from>
    <xdr:to>
      <xdr:col>72</xdr:col>
      <xdr:colOff>123825</xdr:colOff>
      <xdr:row>30</xdr:row>
      <xdr:rowOff>134810</xdr:rowOff>
    </xdr:to>
    <xdr:sp macro="" textlink="">
      <xdr:nvSpPr>
        <xdr:cNvPr id="136" name="楕円 135">
          <a:extLst>
            <a:ext uri="{FF2B5EF4-FFF2-40B4-BE49-F238E27FC236}">
              <a16:creationId xmlns:a16="http://schemas.microsoft.com/office/drawing/2014/main" id="{4F002539-CE35-4742-9F64-FD5CEF2AAB0A}"/>
            </a:ext>
          </a:extLst>
        </xdr:cNvPr>
        <xdr:cNvSpPr/>
      </xdr:nvSpPr>
      <xdr:spPr>
        <a:xfrm>
          <a:off x="14033500" y="59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71536</xdr:rowOff>
    </xdr:from>
    <xdr:to>
      <xdr:col>76</xdr:col>
      <xdr:colOff>22225</xdr:colOff>
      <xdr:row>30</xdr:row>
      <xdr:rowOff>84010</xdr:rowOff>
    </xdr:to>
    <xdr:cxnSp macro="">
      <xdr:nvCxnSpPr>
        <xdr:cNvPr id="137" name="直線コネクタ 136">
          <a:extLst>
            <a:ext uri="{FF2B5EF4-FFF2-40B4-BE49-F238E27FC236}">
              <a16:creationId xmlns:a16="http://schemas.microsoft.com/office/drawing/2014/main" id="{681CAC9A-7FF7-4674-BD2E-5C1086A32925}"/>
            </a:ext>
          </a:extLst>
        </xdr:cNvPr>
        <xdr:cNvCxnSpPr/>
      </xdr:nvCxnSpPr>
      <xdr:spPr>
        <a:xfrm flipV="1">
          <a:off x="14084300" y="5986561"/>
          <a:ext cx="711200" cy="1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38" name="n_1aveValue債務償還比率">
          <a:extLst>
            <a:ext uri="{FF2B5EF4-FFF2-40B4-BE49-F238E27FC236}">
              <a16:creationId xmlns:a16="http://schemas.microsoft.com/office/drawing/2014/main" id="{159B5A2A-0EF0-4193-959A-09405D222FA7}"/>
            </a:ext>
          </a:extLst>
        </xdr:cNvPr>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125937</xdr:rowOff>
    </xdr:from>
    <xdr:ext cx="469744" cy="259045"/>
    <xdr:sp macro="" textlink="">
      <xdr:nvSpPr>
        <xdr:cNvPr id="139" name="n_1mainValue債務償還比率">
          <a:extLst>
            <a:ext uri="{FF2B5EF4-FFF2-40B4-BE49-F238E27FC236}">
              <a16:creationId xmlns:a16="http://schemas.microsoft.com/office/drawing/2014/main" id="{2BA3AF44-D61D-4235-9BA4-9591AF378CA7}"/>
            </a:ext>
          </a:extLst>
        </xdr:cNvPr>
        <xdr:cNvSpPr txBox="1"/>
      </xdr:nvSpPr>
      <xdr:spPr>
        <a:xfrm>
          <a:off x="13836727" y="604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E53E3AED-9EA5-4CDF-AABD-EBEC48D7F30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DB48B468-068A-465B-A655-6BFDA423709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92F51A93-F6C2-4D7F-A18C-EBC7E597099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657585CB-7B86-4E61-B453-CD506C6926B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2EDB356A-1EB5-4E15-A815-21445B9B5FB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48144512-3B61-4E80-B262-10A828EDF6E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A770AE5-23DB-4534-9CD5-B829F5B702E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04A83F-E745-4685-8616-83307941965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2AB256-B995-4CAE-A253-95E84C46EB9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775EE7B-1964-4622-B5CC-BDBED7E0FC3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B5A6371-7B59-43B9-95FA-292ED47E525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AF4A850-2784-4F81-A106-F065B2C6740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23F0A5-68F1-4F82-8F64-2C302072B79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CD437F1-1CBB-41F0-BD3A-5CE273B6FC4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652D6EF-D525-4AA0-B87A-96342C98809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2B3D847-5C4D-47C5-A0EC-A2793FBE69D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53,515
52,863
246.71
40,955,941
38,664,831
998,976
14,956,859
31,192,226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1646670-7827-4280-8B94-49E0A52721A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9D73EE7-C282-49A8-A9F4-C82EBAAB202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B93908-7CCA-49C2-A65C-90497F49C61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731A4A-0F5F-481A-BD21-A366878DC4A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AF0D2E0-AA29-4AA6-9FA1-64C8C0599FD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635C549-C300-4955-AD68-529F7A782E7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32B1F51-9795-4FA9-BEC3-22A7A59A6C9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4951D9B-498D-4476-9319-3ED3C4847E0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6B66426-E9A3-4805-B51D-C7F7EA232AD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47676AB-0F0F-4D88-9070-BE3466760B6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6E78E5F-C793-4D30-95E5-D331A981FE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446B6D7-90B3-4550-8A5F-3380AAC6593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9AD8504-DF45-4D6C-867A-3F0F97C512B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146688C-01B0-46BC-B08D-76A50AB282C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E1C3D67-6D95-4944-ABEF-297D7398510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1DDA8B0-1F21-4C8C-8653-9A0A3E674EF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268686F-8193-46FC-9229-807E7BDE9BE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331195B-4FA8-40BE-8FA9-6E4DA8B3CA0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0BE2F16-DBDE-410A-9276-A2989E9BC49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3D9BBE3-95A9-4BC0-B20C-454F988ED37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BEAC949-08F4-478D-A52A-1E0EC2AC53C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86F015C-CB38-4804-9E49-0A8F3FD4AAA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2698419-7A5A-4297-A4B9-F518DE01EA4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209D365-706C-408E-B3FD-118D61D077E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F75479C-0F12-417C-A3CA-5259E7D2B7C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DC0BB6B-5D18-478D-9AD8-30600FF56E9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A5F6F27-F0C9-4D20-BA36-0339BE9E9FE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306F80D-C48E-46F7-B659-0EBDE15A19D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7BDE6F0-97BD-4832-B237-43285127221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3918C11-2A56-4C94-B8F9-DD2DB22801E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7571497-DA92-4065-B75E-CB6E4EC1ED42}"/>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3A7FE1FC-66E2-4E0E-971C-A0B63E1A0E0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BE270D4-EC49-4DD1-BF84-19E30C74169A}"/>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0C8D84D-7F16-4205-9AA7-B83F19101D7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2994BE82-3593-437A-B92D-439308CE94A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6D419766-8FED-4E93-97C4-EE0B6A4CFE4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129373D2-BD52-4601-98ED-A0D4A4012AC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B04AF240-4557-4C41-96DB-DD6C2EDE71C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CE7A2FF7-3210-4BB5-B618-C4DE17D6A61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7E1668F-A81F-413B-AE3A-C995A5447C6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94B7FB2-BD06-42F9-A19A-12AE1E138D2C}"/>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559A9D0-184F-4C58-92BF-C9C1989EBCD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B55CCBEF-7969-46C3-A85D-A47406FC81F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E8CD9763-45B1-4892-8721-79C5BB9A4FF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a:extLst>
            <a:ext uri="{FF2B5EF4-FFF2-40B4-BE49-F238E27FC236}">
              <a16:creationId xmlns:a16="http://schemas.microsoft.com/office/drawing/2014/main" id="{E0350E02-2881-4B0C-BB26-E367B751DFE4}"/>
            </a:ext>
          </a:extLst>
        </xdr:cNvPr>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a:extLst>
            <a:ext uri="{FF2B5EF4-FFF2-40B4-BE49-F238E27FC236}">
              <a16:creationId xmlns:a16="http://schemas.microsoft.com/office/drawing/2014/main" id="{021C3D1F-5176-405F-A494-FC3DBBE7B67B}"/>
            </a:ext>
          </a:extLst>
        </xdr:cNvPr>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a:extLst>
            <a:ext uri="{FF2B5EF4-FFF2-40B4-BE49-F238E27FC236}">
              <a16:creationId xmlns:a16="http://schemas.microsoft.com/office/drawing/2014/main" id="{395666C2-4B80-47A6-845F-473D45CCA649}"/>
            </a:ext>
          </a:extLst>
        </xdr:cNvPr>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a:extLst>
            <a:ext uri="{FF2B5EF4-FFF2-40B4-BE49-F238E27FC236}">
              <a16:creationId xmlns:a16="http://schemas.microsoft.com/office/drawing/2014/main" id="{BB8261CE-25BD-4E49-8E65-882444D2D7D7}"/>
            </a:ext>
          </a:extLst>
        </xdr:cNvPr>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a:extLst>
            <a:ext uri="{FF2B5EF4-FFF2-40B4-BE49-F238E27FC236}">
              <a16:creationId xmlns:a16="http://schemas.microsoft.com/office/drawing/2014/main" id="{461E0696-1F2D-4AAA-A6D3-67CCB8DC5CA9}"/>
            </a:ext>
          </a:extLst>
        </xdr:cNvPr>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a:extLst>
            <a:ext uri="{FF2B5EF4-FFF2-40B4-BE49-F238E27FC236}">
              <a16:creationId xmlns:a16="http://schemas.microsoft.com/office/drawing/2014/main" id="{84F052BE-112B-4912-ABC2-25C6961D9EC6}"/>
            </a:ext>
          </a:extLst>
        </xdr:cNvPr>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a:extLst>
            <a:ext uri="{FF2B5EF4-FFF2-40B4-BE49-F238E27FC236}">
              <a16:creationId xmlns:a16="http://schemas.microsoft.com/office/drawing/2014/main" id="{709F3A27-4414-4044-B503-E36E14C91F1B}"/>
            </a:ext>
          </a:extLst>
        </xdr:cNvPr>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a:extLst>
            <a:ext uri="{FF2B5EF4-FFF2-40B4-BE49-F238E27FC236}">
              <a16:creationId xmlns:a16="http://schemas.microsoft.com/office/drawing/2014/main" id="{41E2D9F8-66B6-4D2A-AAA0-40E86EED0EF7}"/>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a:extLst>
            <a:ext uri="{FF2B5EF4-FFF2-40B4-BE49-F238E27FC236}">
              <a16:creationId xmlns:a16="http://schemas.microsoft.com/office/drawing/2014/main" id="{2186821C-7754-4684-9BC2-83D492BADB4F}"/>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59469180-DEA8-45D5-A0BA-345A4C5848A7}"/>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8A79533-48E6-4794-9569-C2CEA342AFE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D345256-D756-425A-964E-69115F61440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2D62E9D-8C8A-4CCD-9704-5008DCBDFF1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8538655-0A17-4659-A976-DFE55A6593A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1D91378-ADDF-4B25-82FB-F2940CDB531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1" name="楕円 70">
          <a:extLst>
            <a:ext uri="{FF2B5EF4-FFF2-40B4-BE49-F238E27FC236}">
              <a16:creationId xmlns:a16="http://schemas.microsoft.com/office/drawing/2014/main" id="{F4EE972D-93E8-4301-89AA-D21F7AC5110E}"/>
            </a:ext>
          </a:extLst>
        </xdr:cNvPr>
        <xdr:cNvSpPr/>
      </xdr:nvSpPr>
      <xdr:spPr>
        <a:xfrm>
          <a:off x="4584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78122</xdr:rowOff>
    </xdr:from>
    <xdr:ext cx="405111" cy="259045"/>
    <xdr:sp macro="" textlink="">
      <xdr:nvSpPr>
        <xdr:cNvPr id="72" name="【道路】&#10;有形固定資産減価償却率該当値テキスト">
          <a:extLst>
            <a:ext uri="{FF2B5EF4-FFF2-40B4-BE49-F238E27FC236}">
              <a16:creationId xmlns:a16="http://schemas.microsoft.com/office/drawing/2014/main" id="{D839EC7A-654A-4211-8D41-0E09AEEAE194}"/>
            </a:ext>
          </a:extLst>
        </xdr:cNvPr>
        <xdr:cNvSpPr txBox="1"/>
      </xdr:nvSpPr>
      <xdr:spPr>
        <a:xfrm>
          <a:off x="4673600"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3" name="楕円 72">
          <a:extLst>
            <a:ext uri="{FF2B5EF4-FFF2-40B4-BE49-F238E27FC236}">
              <a16:creationId xmlns:a16="http://schemas.microsoft.com/office/drawing/2014/main" id="{94946BD4-7A1A-43A2-A0EF-DB099C952BBD}"/>
            </a:ext>
          </a:extLst>
        </xdr:cNvPr>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150495</xdr:rowOff>
    </xdr:to>
    <xdr:cxnSp macro="">
      <xdr:nvCxnSpPr>
        <xdr:cNvPr id="74" name="直線コネクタ 73">
          <a:extLst>
            <a:ext uri="{FF2B5EF4-FFF2-40B4-BE49-F238E27FC236}">
              <a16:creationId xmlns:a16="http://schemas.microsoft.com/office/drawing/2014/main" id="{4E7C0CF5-A79C-4DA3-98C9-F49233C41E1C}"/>
            </a:ext>
          </a:extLst>
        </xdr:cNvPr>
        <xdr:cNvCxnSpPr/>
      </xdr:nvCxnSpPr>
      <xdr:spPr>
        <a:xfrm>
          <a:off x="3797300" y="64427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5" name="楕円 74">
          <a:extLst>
            <a:ext uri="{FF2B5EF4-FFF2-40B4-BE49-F238E27FC236}">
              <a16:creationId xmlns:a16="http://schemas.microsoft.com/office/drawing/2014/main" id="{EC56771A-28E7-4927-9DAB-7C3C98F2D2F6}"/>
            </a:ext>
          </a:extLst>
        </xdr:cNvPr>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144780</xdr:rowOff>
    </xdr:to>
    <xdr:cxnSp macro="">
      <xdr:nvCxnSpPr>
        <xdr:cNvPr id="76" name="直線コネクタ 75">
          <a:extLst>
            <a:ext uri="{FF2B5EF4-FFF2-40B4-BE49-F238E27FC236}">
              <a16:creationId xmlns:a16="http://schemas.microsoft.com/office/drawing/2014/main" id="{1B719B43-F985-44BB-AB34-36D860D8AE0E}"/>
            </a:ext>
          </a:extLst>
        </xdr:cNvPr>
        <xdr:cNvCxnSpPr/>
      </xdr:nvCxnSpPr>
      <xdr:spPr>
        <a:xfrm flipV="1">
          <a:off x="2908300" y="64427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77" name="楕円 76">
          <a:extLst>
            <a:ext uri="{FF2B5EF4-FFF2-40B4-BE49-F238E27FC236}">
              <a16:creationId xmlns:a16="http://schemas.microsoft.com/office/drawing/2014/main" id="{D5D92020-6656-4147-B3F0-0CF655B0D8FE}"/>
            </a:ext>
          </a:extLst>
        </xdr:cNvPr>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144780</xdr:rowOff>
    </xdr:from>
    <xdr:to>
      <xdr:col>15</xdr:col>
      <xdr:colOff>50800</xdr:colOff>
      <xdr:row>37</xdr:row>
      <xdr:rowOff>144780</xdr:rowOff>
    </xdr:to>
    <xdr:cxnSp macro="">
      <xdr:nvCxnSpPr>
        <xdr:cNvPr id="78" name="直線コネクタ 77">
          <a:extLst>
            <a:ext uri="{FF2B5EF4-FFF2-40B4-BE49-F238E27FC236}">
              <a16:creationId xmlns:a16="http://schemas.microsoft.com/office/drawing/2014/main" id="{34890CFA-1C1D-4EBC-9CE2-544FFF4F1E8E}"/>
            </a:ext>
          </a:extLst>
        </xdr:cNvPr>
        <xdr:cNvCxnSpPr/>
      </xdr:nvCxnSpPr>
      <xdr:spPr>
        <a:xfrm>
          <a:off x="2019300" y="648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9" name="n_1aveValue【道路】&#10;有形固定資産減価償却率">
          <a:extLst>
            <a:ext uri="{FF2B5EF4-FFF2-40B4-BE49-F238E27FC236}">
              <a16:creationId xmlns:a16="http://schemas.microsoft.com/office/drawing/2014/main" id="{15467D32-B359-482F-956B-326566E4C03B}"/>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0" name="n_2aveValue【道路】&#10;有形固定資産減価償却率">
          <a:extLst>
            <a:ext uri="{FF2B5EF4-FFF2-40B4-BE49-F238E27FC236}">
              <a16:creationId xmlns:a16="http://schemas.microsoft.com/office/drawing/2014/main" id="{65B17F0D-08D8-4697-87ED-B4292BAB0504}"/>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a:extLst>
            <a:ext uri="{FF2B5EF4-FFF2-40B4-BE49-F238E27FC236}">
              <a16:creationId xmlns:a16="http://schemas.microsoft.com/office/drawing/2014/main" id="{1ECA602B-1784-41D8-971F-1DD9121AD807}"/>
            </a:ext>
          </a:extLst>
        </xdr:cNvPr>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2" name="n_1mainValue【道路】&#10;有形固定資産減価償却率">
          <a:extLst>
            <a:ext uri="{FF2B5EF4-FFF2-40B4-BE49-F238E27FC236}">
              <a16:creationId xmlns:a16="http://schemas.microsoft.com/office/drawing/2014/main" id="{1E6D71BA-94B3-44FF-85A3-47CEBC0A0427}"/>
            </a:ext>
          </a:extLst>
        </xdr:cNvPr>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3" name="n_2mainValue【道路】&#10;有形固定資産減価償却率">
          <a:extLst>
            <a:ext uri="{FF2B5EF4-FFF2-40B4-BE49-F238E27FC236}">
              <a16:creationId xmlns:a16="http://schemas.microsoft.com/office/drawing/2014/main" id="{C9F3CD6C-57FC-4939-AECD-97C77D195C20}"/>
            </a:ext>
          </a:extLst>
        </xdr:cNvPr>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4" name="n_3mainValue【道路】&#10;有形固定資産減価償却率">
          <a:extLst>
            <a:ext uri="{FF2B5EF4-FFF2-40B4-BE49-F238E27FC236}">
              <a16:creationId xmlns:a16="http://schemas.microsoft.com/office/drawing/2014/main" id="{EB621B45-CAD5-4C1D-9268-D7BD2704F0CE}"/>
            </a:ext>
          </a:extLst>
        </xdr:cNvPr>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47434FCF-E32D-437D-861A-1C85255A7E6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673935C0-02E6-4EA7-9650-27C76533FE8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AAA3497D-70E5-4883-9F18-7FD9637BB88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E63CC26D-F52F-41B6-9ED8-2D0353E84F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43F93797-92FC-4BF5-A79E-AF3D9BA51D4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D1D777CA-5F91-4D1D-AB72-07152F230C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B848698C-698F-4666-8EC0-AA2C1F28F80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40D0F91D-7D4D-40A3-84D6-A1A8EBA2832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5A1948A8-226A-404C-B8FE-7916231CF36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1E0DFA54-9A3E-4B94-84FF-E775794DC0F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A4B9DF4E-6C9B-4EFA-AFD8-DAEA24247DA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4078CC12-D8F9-46CB-9D5F-3B783169B08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36922DE7-8BA9-4CE4-80C8-A6FEB88CD5C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a:extLst>
            <a:ext uri="{FF2B5EF4-FFF2-40B4-BE49-F238E27FC236}">
              <a16:creationId xmlns:a16="http://schemas.microsoft.com/office/drawing/2014/main" id="{693E9CE3-01BE-4E23-A4BF-0AD05209DB45}"/>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DCBAE82A-AD2B-48AF-9900-1F6255BE23A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a:extLst>
            <a:ext uri="{FF2B5EF4-FFF2-40B4-BE49-F238E27FC236}">
              <a16:creationId xmlns:a16="http://schemas.microsoft.com/office/drawing/2014/main" id="{E0252A6B-18DD-467F-8DE2-3512506AD369}"/>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499BDA15-34AC-4A51-A415-8401E5BE1F8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a:extLst>
            <a:ext uri="{FF2B5EF4-FFF2-40B4-BE49-F238E27FC236}">
              <a16:creationId xmlns:a16="http://schemas.microsoft.com/office/drawing/2014/main" id="{F196570A-F843-4D3D-A2BB-F99C5DE201FE}"/>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D58631B0-604D-49A9-B591-9EF9DDD1099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a:extLst>
            <a:ext uri="{FF2B5EF4-FFF2-40B4-BE49-F238E27FC236}">
              <a16:creationId xmlns:a16="http://schemas.microsoft.com/office/drawing/2014/main" id="{63CF6CF6-FD17-4096-A807-EA68B0E38E26}"/>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9CB7F12A-AD83-42CD-8043-9F279D6370B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a:extLst>
            <a:ext uri="{FF2B5EF4-FFF2-40B4-BE49-F238E27FC236}">
              <a16:creationId xmlns:a16="http://schemas.microsoft.com/office/drawing/2014/main" id="{FF44B79D-BE20-40F5-93C8-2680465E5B02}"/>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24F67D47-CC64-4919-BAAA-41A4CD7E6CF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a:extLst>
            <a:ext uri="{FF2B5EF4-FFF2-40B4-BE49-F238E27FC236}">
              <a16:creationId xmlns:a16="http://schemas.microsoft.com/office/drawing/2014/main" id="{163EA41E-A2C0-4465-B2A8-518D3D2A307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EDC2B6DA-5C7F-4EE4-870C-212E192E803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a:extLst>
            <a:ext uri="{FF2B5EF4-FFF2-40B4-BE49-F238E27FC236}">
              <a16:creationId xmlns:a16="http://schemas.microsoft.com/office/drawing/2014/main" id="{7C7CE610-8272-4246-A4F4-2259D945B69B}"/>
            </a:ext>
          </a:extLst>
        </xdr:cNvPr>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a:extLst>
            <a:ext uri="{FF2B5EF4-FFF2-40B4-BE49-F238E27FC236}">
              <a16:creationId xmlns:a16="http://schemas.microsoft.com/office/drawing/2014/main" id="{3BC83290-730D-4B17-80D5-DE7CC566FC28}"/>
            </a:ext>
          </a:extLst>
        </xdr:cNvPr>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a:extLst>
            <a:ext uri="{FF2B5EF4-FFF2-40B4-BE49-F238E27FC236}">
              <a16:creationId xmlns:a16="http://schemas.microsoft.com/office/drawing/2014/main" id="{2F54E955-4213-4BC9-B020-793C57D27A24}"/>
            </a:ext>
          </a:extLst>
        </xdr:cNvPr>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a:extLst>
            <a:ext uri="{FF2B5EF4-FFF2-40B4-BE49-F238E27FC236}">
              <a16:creationId xmlns:a16="http://schemas.microsoft.com/office/drawing/2014/main" id="{215DBC0D-2640-4D9B-BF3C-6263F5540925}"/>
            </a:ext>
          </a:extLst>
        </xdr:cNvPr>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a:extLst>
            <a:ext uri="{FF2B5EF4-FFF2-40B4-BE49-F238E27FC236}">
              <a16:creationId xmlns:a16="http://schemas.microsoft.com/office/drawing/2014/main" id="{AB470FB5-C42F-4B62-A12F-58370ED01213}"/>
            </a:ext>
          </a:extLst>
        </xdr:cNvPr>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5" name="【道路】&#10;一人当たり延長平均値テキスト">
          <a:extLst>
            <a:ext uri="{FF2B5EF4-FFF2-40B4-BE49-F238E27FC236}">
              <a16:creationId xmlns:a16="http://schemas.microsoft.com/office/drawing/2014/main" id="{694DCE9E-0B88-4E1D-B4C6-80B17BDA1B29}"/>
            </a:ext>
          </a:extLst>
        </xdr:cNvPr>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a:extLst>
            <a:ext uri="{FF2B5EF4-FFF2-40B4-BE49-F238E27FC236}">
              <a16:creationId xmlns:a16="http://schemas.microsoft.com/office/drawing/2014/main" id="{28316DBA-25F7-45C5-9A9B-069936E66233}"/>
            </a:ext>
          </a:extLst>
        </xdr:cNvPr>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a:extLst>
            <a:ext uri="{FF2B5EF4-FFF2-40B4-BE49-F238E27FC236}">
              <a16:creationId xmlns:a16="http://schemas.microsoft.com/office/drawing/2014/main" id="{88574548-822C-4E3A-9795-E5ED66BA45E8}"/>
            </a:ext>
          </a:extLst>
        </xdr:cNvPr>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a:extLst>
            <a:ext uri="{FF2B5EF4-FFF2-40B4-BE49-F238E27FC236}">
              <a16:creationId xmlns:a16="http://schemas.microsoft.com/office/drawing/2014/main" id="{14EAE3DA-440E-42CB-9FFE-31EF1E5CA9E5}"/>
            </a:ext>
          </a:extLst>
        </xdr:cNvPr>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a:extLst>
            <a:ext uri="{FF2B5EF4-FFF2-40B4-BE49-F238E27FC236}">
              <a16:creationId xmlns:a16="http://schemas.microsoft.com/office/drawing/2014/main" id="{FA098730-D8AB-485C-8771-3FE09D2729B7}"/>
            </a:ext>
          </a:extLst>
        </xdr:cNvPr>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358D15C-0223-4E7B-A145-BC22F8FCEF0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74C40AC-A521-4564-AF81-C375A3C870C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F608D8E-B087-4737-89AB-CB617149E4F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75BE818-5A47-4412-9477-CF4CB6A7990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8993338-0D1D-4B69-BFFA-9F8F758C680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154526</xdr:rowOff>
    </xdr:from>
    <xdr:to>
      <xdr:col>55</xdr:col>
      <xdr:colOff>50800</xdr:colOff>
      <xdr:row>39</xdr:row>
      <xdr:rowOff>84676</xdr:rowOff>
    </xdr:to>
    <xdr:sp macro="" textlink="">
      <xdr:nvSpPr>
        <xdr:cNvPr id="125" name="楕円 124">
          <a:extLst>
            <a:ext uri="{FF2B5EF4-FFF2-40B4-BE49-F238E27FC236}">
              <a16:creationId xmlns:a16="http://schemas.microsoft.com/office/drawing/2014/main" id="{144A9344-4167-4285-AF85-1ED9027AFD63}"/>
            </a:ext>
          </a:extLst>
        </xdr:cNvPr>
        <xdr:cNvSpPr/>
      </xdr:nvSpPr>
      <xdr:spPr>
        <a:xfrm>
          <a:off x="10426700" y="666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132953</xdr:rowOff>
    </xdr:from>
    <xdr:ext cx="534377" cy="259045"/>
    <xdr:sp macro="" textlink="">
      <xdr:nvSpPr>
        <xdr:cNvPr id="126" name="【道路】&#10;一人当たり延長該当値テキスト">
          <a:extLst>
            <a:ext uri="{FF2B5EF4-FFF2-40B4-BE49-F238E27FC236}">
              <a16:creationId xmlns:a16="http://schemas.microsoft.com/office/drawing/2014/main" id="{2A014432-1759-40DE-A494-B4EAF88E894C}"/>
            </a:ext>
          </a:extLst>
        </xdr:cNvPr>
        <xdr:cNvSpPr txBox="1"/>
      </xdr:nvSpPr>
      <xdr:spPr>
        <a:xfrm>
          <a:off x="10515600" y="66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160176</xdr:rowOff>
    </xdr:from>
    <xdr:to>
      <xdr:col>50</xdr:col>
      <xdr:colOff>165100</xdr:colOff>
      <xdr:row>39</xdr:row>
      <xdr:rowOff>90326</xdr:rowOff>
    </xdr:to>
    <xdr:sp macro="" textlink="">
      <xdr:nvSpPr>
        <xdr:cNvPr id="127" name="楕円 126">
          <a:extLst>
            <a:ext uri="{FF2B5EF4-FFF2-40B4-BE49-F238E27FC236}">
              <a16:creationId xmlns:a16="http://schemas.microsoft.com/office/drawing/2014/main" id="{2DD7EBC9-D379-4B73-A847-D48614AC6D4D}"/>
            </a:ext>
          </a:extLst>
        </xdr:cNvPr>
        <xdr:cNvSpPr/>
      </xdr:nvSpPr>
      <xdr:spPr>
        <a:xfrm>
          <a:off x="9588500" y="667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33876</xdr:rowOff>
    </xdr:from>
    <xdr:to>
      <xdr:col>55</xdr:col>
      <xdr:colOff>0</xdr:colOff>
      <xdr:row>39</xdr:row>
      <xdr:rowOff>39526</xdr:rowOff>
    </xdr:to>
    <xdr:cxnSp macro="">
      <xdr:nvCxnSpPr>
        <xdr:cNvPr id="128" name="直線コネクタ 127">
          <a:extLst>
            <a:ext uri="{FF2B5EF4-FFF2-40B4-BE49-F238E27FC236}">
              <a16:creationId xmlns:a16="http://schemas.microsoft.com/office/drawing/2014/main" id="{99974BB9-CFDF-4312-858C-7FB806DC71AC}"/>
            </a:ext>
          </a:extLst>
        </xdr:cNvPr>
        <xdr:cNvCxnSpPr/>
      </xdr:nvCxnSpPr>
      <xdr:spPr>
        <a:xfrm flipV="1">
          <a:off x="9639300" y="6720426"/>
          <a:ext cx="8382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12435</xdr:rowOff>
    </xdr:from>
    <xdr:to>
      <xdr:col>46</xdr:col>
      <xdr:colOff>38100</xdr:colOff>
      <xdr:row>38</xdr:row>
      <xdr:rowOff>114035</xdr:rowOff>
    </xdr:to>
    <xdr:sp macro="" textlink="">
      <xdr:nvSpPr>
        <xdr:cNvPr id="129" name="楕円 128">
          <a:extLst>
            <a:ext uri="{FF2B5EF4-FFF2-40B4-BE49-F238E27FC236}">
              <a16:creationId xmlns:a16="http://schemas.microsoft.com/office/drawing/2014/main" id="{B7B15BB4-6BF6-4070-B985-44978FE5B61E}"/>
            </a:ext>
          </a:extLst>
        </xdr:cNvPr>
        <xdr:cNvSpPr/>
      </xdr:nvSpPr>
      <xdr:spPr>
        <a:xfrm>
          <a:off x="8699500" y="652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63235</xdr:rowOff>
    </xdr:from>
    <xdr:to>
      <xdr:col>50</xdr:col>
      <xdr:colOff>114300</xdr:colOff>
      <xdr:row>39</xdr:row>
      <xdr:rowOff>39526</xdr:rowOff>
    </xdr:to>
    <xdr:cxnSp macro="">
      <xdr:nvCxnSpPr>
        <xdr:cNvPr id="130" name="直線コネクタ 129">
          <a:extLst>
            <a:ext uri="{FF2B5EF4-FFF2-40B4-BE49-F238E27FC236}">
              <a16:creationId xmlns:a16="http://schemas.microsoft.com/office/drawing/2014/main" id="{22FA32D9-5C91-4720-9700-DF26DA8C244A}"/>
            </a:ext>
          </a:extLst>
        </xdr:cNvPr>
        <xdr:cNvCxnSpPr/>
      </xdr:nvCxnSpPr>
      <xdr:spPr>
        <a:xfrm>
          <a:off x="8750300" y="6578335"/>
          <a:ext cx="889000" cy="14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24126</xdr:rowOff>
    </xdr:from>
    <xdr:to>
      <xdr:col>41</xdr:col>
      <xdr:colOff>101600</xdr:colOff>
      <xdr:row>38</xdr:row>
      <xdr:rowOff>125726</xdr:rowOff>
    </xdr:to>
    <xdr:sp macro="" textlink="">
      <xdr:nvSpPr>
        <xdr:cNvPr id="131" name="楕円 130">
          <a:extLst>
            <a:ext uri="{FF2B5EF4-FFF2-40B4-BE49-F238E27FC236}">
              <a16:creationId xmlns:a16="http://schemas.microsoft.com/office/drawing/2014/main" id="{C9F99A04-E5BE-48EF-9EF9-77390B9E48B6}"/>
            </a:ext>
          </a:extLst>
        </xdr:cNvPr>
        <xdr:cNvSpPr/>
      </xdr:nvSpPr>
      <xdr:spPr>
        <a:xfrm>
          <a:off x="7810500" y="65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63235</xdr:rowOff>
    </xdr:from>
    <xdr:to>
      <xdr:col>45</xdr:col>
      <xdr:colOff>177800</xdr:colOff>
      <xdr:row>38</xdr:row>
      <xdr:rowOff>74926</xdr:rowOff>
    </xdr:to>
    <xdr:cxnSp macro="">
      <xdr:nvCxnSpPr>
        <xdr:cNvPr id="132" name="直線コネクタ 131">
          <a:extLst>
            <a:ext uri="{FF2B5EF4-FFF2-40B4-BE49-F238E27FC236}">
              <a16:creationId xmlns:a16="http://schemas.microsoft.com/office/drawing/2014/main" id="{CB1CB6DB-9C07-45D2-975A-718E375C833F}"/>
            </a:ext>
          </a:extLst>
        </xdr:cNvPr>
        <xdr:cNvCxnSpPr/>
      </xdr:nvCxnSpPr>
      <xdr:spPr>
        <a:xfrm flipV="1">
          <a:off x="7861300" y="6578335"/>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3" name="n_1aveValue【道路】&#10;一人当たり延長">
          <a:extLst>
            <a:ext uri="{FF2B5EF4-FFF2-40B4-BE49-F238E27FC236}">
              <a16:creationId xmlns:a16="http://schemas.microsoft.com/office/drawing/2014/main" id="{B4D1E6BB-880B-4C40-BC2A-64A955212FF0}"/>
            </a:ext>
          </a:extLst>
        </xdr:cNvPr>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a:extLst>
            <a:ext uri="{FF2B5EF4-FFF2-40B4-BE49-F238E27FC236}">
              <a16:creationId xmlns:a16="http://schemas.microsoft.com/office/drawing/2014/main" id="{4E3197D6-4604-44F3-BD8A-2532B4A447F2}"/>
            </a:ext>
          </a:extLst>
        </xdr:cNvPr>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99088</xdr:rowOff>
    </xdr:from>
    <xdr:ext cx="534377" cy="259045"/>
    <xdr:sp macro="" textlink="">
      <xdr:nvSpPr>
        <xdr:cNvPr id="135" name="n_3aveValue【道路】&#10;一人当たり延長">
          <a:extLst>
            <a:ext uri="{FF2B5EF4-FFF2-40B4-BE49-F238E27FC236}">
              <a16:creationId xmlns:a16="http://schemas.microsoft.com/office/drawing/2014/main" id="{3DF35FFC-0AF7-4BB2-B069-9936FD701CCE}"/>
            </a:ext>
          </a:extLst>
        </xdr:cNvPr>
        <xdr:cNvSpPr txBox="1"/>
      </xdr:nvSpPr>
      <xdr:spPr>
        <a:xfrm>
          <a:off x="7594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81453</xdr:rowOff>
    </xdr:from>
    <xdr:ext cx="534377" cy="259045"/>
    <xdr:sp macro="" textlink="">
      <xdr:nvSpPr>
        <xdr:cNvPr id="136" name="n_1mainValue【道路】&#10;一人当たり延長">
          <a:extLst>
            <a:ext uri="{FF2B5EF4-FFF2-40B4-BE49-F238E27FC236}">
              <a16:creationId xmlns:a16="http://schemas.microsoft.com/office/drawing/2014/main" id="{F7B25CAA-694B-4950-B46A-42A795B7136C}"/>
            </a:ext>
          </a:extLst>
        </xdr:cNvPr>
        <xdr:cNvSpPr txBox="1"/>
      </xdr:nvSpPr>
      <xdr:spPr>
        <a:xfrm>
          <a:off x="9359411" y="676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105162</xdr:rowOff>
    </xdr:from>
    <xdr:ext cx="534377" cy="259045"/>
    <xdr:sp macro="" textlink="">
      <xdr:nvSpPr>
        <xdr:cNvPr id="137" name="n_2mainValue【道路】&#10;一人当たり延長">
          <a:extLst>
            <a:ext uri="{FF2B5EF4-FFF2-40B4-BE49-F238E27FC236}">
              <a16:creationId xmlns:a16="http://schemas.microsoft.com/office/drawing/2014/main" id="{C9B91E46-35D7-4FCA-BA1F-D8D297C1DF63}"/>
            </a:ext>
          </a:extLst>
        </xdr:cNvPr>
        <xdr:cNvSpPr txBox="1"/>
      </xdr:nvSpPr>
      <xdr:spPr>
        <a:xfrm>
          <a:off x="8483111" y="66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142253</xdr:rowOff>
    </xdr:from>
    <xdr:ext cx="534377" cy="259045"/>
    <xdr:sp macro="" textlink="">
      <xdr:nvSpPr>
        <xdr:cNvPr id="138" name="n_3mainValue【道路】&#10;一人当たり延長">
          <a:extLst>
            <a:ext uri="{FF2B5EF4-FFF2-40B4-BE49-F238E27FC236}">
              <a16:creationId xmlns:a16="http://schemas.microsoft.com/office/drawing/2014/main" id="{CC8A26C9-60D3-4997-9AC6-2B4313DD8EDA}"/>
            </a:ext>
          </a:extLst>
        </xdr:cNvPr>
        <xdr:cNvSpPr txBox="1"/>
      </xdr:nvSpPr>
      <xdr:spPr>
        <a:xfrm>
          <a:off x="7594111" y="631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5C07E3B7-0872-4441-9409-D49478B2D71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5E242543-0429-46CB-B2D2-CB375151249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1DE203EC-B2B4-4A42-A6A7-9F0AD850465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E9F47A96-1E66-47BF-83FA-3C699F8732B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45F5272B-1F66-4A7E-8508-FD16EBFDB7F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F03248C4-B1AE-49CA-8730-3CCC034FE9A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FBF5758C-EAEF-491C-9E7B-5B5455A78CC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90E33E3F-5D48-4ECC-A688-388A8D65E40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626DE2A9-251C-464D-A04C-2BB61C46934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4AD4D3AF-B3C2-44B1-8A7F-E60205347C4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C5F4C6C9-F469-4FFC-8F98-389917C3B1E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a:extLst>
            <a:ext uri="{FF2B5EF4-FFF2-40B4-BE49-F238E27FC236}">
              <a16:creationId xmlns:a16="http://schemas.microsoft.com/office/drawing/2014/main" id="{F0739CF8-FD63-408A-84BB-2FB3BA45BCF3}"/>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3FA2B81D-A49B-4439-B62D-467F0B25434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3ED63318-C209-4938-B15A-160CCD6A7DD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36F8B43F-A564-4FB4-AA88-01D3E7C1BB3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9D67A65A-720E-4F00-8BC8-CE156D9F0E3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CAAE6556-BE31-4802-A6A8-746376A8ED9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C925A929-E745-4FFF-8E54-B9C44DFDB04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A3EAB720-A7E3-4C3B-948A-A71B39BEB43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1FAC6C2F-9659-4409-A87D-CFBD3F582E3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66E16F63-C30F-42CA-A351-1D73F33E363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a:extLst>
            <a:ext uri="{FF2B5EF4-FFF2-40B4-BE49-F238E27FC236}">
              <a16:creationId xmlns:a16="http://schemas.microsoft.com/office/drawing/2014/main" id="{3DC3CB37-DCF3-4590-9424-9AA314AD280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C5031411-64E0-4497-9E2A-BDC1B3811B4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5E8B9A46-A93A-420F-BBB5-DC2EB472C4B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48CBA480-122D-40EA-9AD8-75782CD840F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a:extLst>
            <a:ext uri="{FF2B5EF4-FFF2-40B4-BE49-F238E27FC236}">
              <a16:creationId xmlns:a16="http://schemas.microsoft.com/office/drawing/2014/main" id="{06A8B648-5017-4900-8FFE-24B503917874}"/>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a:extLst>
            <a:ext uri="{FF2B5EF4-FFF2-40B4-BE49-F238E27FC236}">
              <a16:creationId xmlns:a16="http://schemas.microsoft.com/office/drawing/2014/main" id="{3BAE56E7-7CA3-4D02-BA39-A07FC8204B58}"/>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a:extLst>
            <a:ext uri="{FF2B5EF4-FFF2-40B4-BE49-F238E27FC236}">
              <a16:creationId xmlns:a16="http://schemas.microsoft.com/office/drawing/2014/main" id="{9EC4B4FC-4238-4497-AEA2-84043257ED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5D8A309A-2C17-4307-9D83-74360D490787}"/>
            </a:ext>
          </a:extLst>
        </xdr:cNvPr>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a:extLst>
            <a:ext uri="{FF2B5EF4-FFF2-40B4-BE49-F238E27FC236}">
              <a16:creationId xmlns:a16="http://schemas.microsoft.com/office/drawing/2014/main" id="{02BE87BE-047B-46ED-B9D3-87C45EF75EE0}"/>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66D4598-B2BA-4698-8CE2-C2171B1AFF49}"/>
            </a:ext>
          </a:extLst>
        </xdr:cNvPr>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a:extLst>
            <a:ext uri="{FF2B5EF4-FFF2-40B4-BE49-F238E27FC236}">
              <a16:creationId xmlns:a16="http://schemas.microsoft.com/office/drawing/2014/main" id="{38078304-57CD-4BA4-AA04-438FB818B5AD}"/>
            </a:ext>
          </a:extLst>
        </xdr:cNvPr>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a:extLst>
            <a:ext uri="{FF2B5EF4-FFF2-40B4-BE49-F238E27FC236}">
              <a16:creationId xmlns:a16="http://schemas.microsoft.com/office/drawing/2014/main" id="{C69812AB-0F9F-47F4-927A-239C7AB0221C}"/>
            </a:ext>
          </a:extLst>
        </xdr:cNvPr>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a:extLst>
            <a:ext uri="{FF2B5EF4-FFF2-40B4-BE49-F238E27FC236}">
              <a16:creationId xmlns:a16="http://schemas.microsoft.com/office/drawing/2014/main" id="{4542B454-AF0C-4F03-8C47-FBEBE73802A1}"/>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a:extLst>
            <a:ext uri="{FF2B5EF4-FFF2-40B4-BE49-F238E27FC236}">
              <a16:creationId xmlns:a16="http://schemas.microsoft.com/office/drawing/2014/main" id="{AD6DAE39-9164-4557-AA33-D4577316CAA8}"/>
            </a:ext>
          </a:extLst>
        </xdr:cNvPr>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2A7B714E-0303-4A94-B4A8-A44483121EB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95B083B3-3838-4FDF-A403-3436633CE6C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552BE2A-1A25-415C-9E4A-698C7EC7FD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021A464-4EA6-49C3-9449-14F55363C5E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E6F1DBF-6195-434A-A161-3F4353684F1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79" name="楕円 178">
          <a:extLst>
            <a:ext uri="{FF2B5EF4-FFF2-40B4-BE49-F238E27FC236}">
              <a16:creationId xmlns:a16="http://schemas.microsoft.com/office/drawing/2014/main" id="{BD6265C2-3C7E-4E80-9E2A-76F19FC99EA0}"/>
            </a:ext>
          </a:extLst>
        </xdr:cNvPr>
        <xdr:cNvSpPr/>
      </xdr:nvSpPr>
      <xdr:spPr>
        <a:xfrm>
          <a:off x="4584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136633</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741310C2-F4F5-4299-9415-5F5C77A673BE}"/>
            </a:ext>
          </a:extLst>
        </xdr:cNvPr>
        <xdr:cNvSpPr txBox="1"/>
      </xdr:nvSpPr>
      <xdr:spPr>
        <a:xfrm>
          <a:off x="4673600"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14515</xdr:rowOff>
    </xdr:from>
    <xdr:to>
      <xdr:col>20</xdr:col>
      <xdr:colOff>38100</xdr:colOff>
      <xdr:row>59</xdr:row>
      <xdr:rowOff>116115</xdr:rowOff>
    </xdr:to>
    <xdr:sp macro="" textlink="">
      <xdr:nvSpPr>
        <xdr:cNvPr id="181" name="楕円 180">
          <a:extLst>
            <a:ext uri="{FF2B5EF4-FFF2-40B4-BE49-F238E27FC236}">
              <a16:creationId xmlns:a16="http://schemas.microsoft.com/office/drawing/2014/main" id="{D5A46524-F941-473B-9275-75EC7385CF90}"/>
            </a:ext>
          </a:extLst>
        </xdr:cNvPr>
        <xdr:cNvSpPr/>
      </xdr:nvSpPr>
      <xdr:spPr>
        <a:xfrm>
          <a:off x="3746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37556</xdr:rowOff>
    </xdr:from>
    <xdr:to>
      <xdr:col>24</xdr:col>
      <xdr:colOff>63500</xdr:colOff>
      <xdr:row>59</xdr:row>
      <xdr:rowOff>65315</xdr:rowOff>
    </xdr:to>
    <xdr:cxnSp macro="">
      <xdr:nvCxnSpPr>
        <xdr:cNvPr id="182" name="直線コネクタ 181">
          <a:extLst>
            <a:ext uri="{FF2B5EF4-FFF2-40B4-BE49-F238E27FC236}">
              <a16:creationId xmlns:a16="http://schemas.microsoft.com/office/drawing/2014/main" id="{BA05E7B6-9824-48AB-9711-6A9DBAFA75EC}"/>
            </a:ext>
          </a:extLst>
        </xdr:cNvPr>
        <xdr:cNvCxnSpPr/>
      </xdr:nvCxnSpPr>
      <xdr:spPr>
        <a:xfrm flipV="1">
          <a:off x="3797300" y="1015310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35741</xdr:rowOff>
    </xdr:from>
    <xdr:to>
      <xdr:col>15</xdr:col>
      <xdr:colOff>101600</xdr:colOff>
      <xdr:row>59</xdr:row>
      <xdr:rowOff>137341</xdr:rowOff>
    </xdr:to>
    <xdr:sp macro="" textlink="">
      <xdr:nvSpPr>
        <xdr:cNvPr id="183" name="楕円 182">
          <a:extLst>
            <a:ext uri="{FF2B5EF4-FFF2-40B4-BE49-F238E27FC236}">
              <a16:creationId xmlns:a16="http://schemas.microsoft.com/office/drawing/2014/main" id="{71F8F547-E0AB-4C67-9A3E-3E39B7847C20}"/>
            </a:ext>
          </a:extLst>
        </xdr:cNvPr>
        <xdr:cNvSpPr/>
      </xdr:nvSpPr>
      <xdr:spPr>
        <a:xfrm>
          <a:off x="2857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65315</xdr:rowOff>
    </xdr:from>
    <xdr:to>
      <xdr:col>19</xdr:col>
      <xdr:colOff>177800</xdr:colOff>
      <xdr:row>59</xdr:row>
      <xdr:rowOff>86541</xdr:rowOff>
    </xdr:to>
    <xdr:cxnSp macro="">
      <xdr:nvCxnSpPr>
        <xdr:cNvPr id="184" name="直線コネクタ 183">
          <a:extLst>
            <a:ext uri="{FF2B5EF4-FFF2-40B4-BE49-F238E27FC236}">
              <a16:creationId xmlns:a16="http://schemas.microsoft.com/office/drawing/2014/main" id="{B51E1BFD-C7B2-4AE9-9B14-D1E5003FCE9E}"/>
            </a:ext>
          </a:extLst>
        </xdr:cNvPr>
        <xdr:cNvCxnSpPr/>
      </xdr:nvCxnSpPr>
      <xdr:spPr>
        <a:xfrm flipV="1">
          <a:off x="2908300" y="1018086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783C3140-1438-4172-9897-C1489B550CBA}"/>
            </a:ext>
          </a:extLst>
        </xdr:cNvPr>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8B4E7401-4E95-45B5-A90D-DEBF29395C88}"/>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0B7C2C28-4432-4312-BC5A-C2311C047033}"/>
            </a:ext>
          </a:extLst>
        </xdr:cNvPr>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107242</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9CE89D9F-932B-4DA3-A58A-0A526F6324CB}"/>
            </a:ext>
          </a:extLst>
        </xdr:cNvPr>
        <xdr:cNvSpPr txBox="1"/>
      </xdr:nvSpPr>
      <xdr:spPr>
        <a:xfrm>
          <a:off x="358204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128468</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D511CF31-50E0-4CDD-AC14-3502FA731372}"/>
            </a:ext>
          </a:extLst>
        </xdr:cNvPr>
        <xdr:cNvSpPr txBox="1"/>
      </xdr:nvSpPr>
      <xdr:spPr>
        <a:xfrm>
          <a:off x="2705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AA9EAF2E-770B-46B5-90DB-856DEEFE0BE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AB23123C-FDB8-4FAB-A8D8-E58D4CDD007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D2C5F17F-DAF4-4581-954F-E9F2CE8EB79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52F0BDC1-3131-4BC3-B261-48A144246F0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4D090E82-FA7C-4F08-AAD1-9154FFA3C3D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804A8E00-524B-4BE5-8DDB-C99C00B6135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F152C9A2-80B3-47C3-9184-D37DB0F74F8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E333FF4-788A-44B9-AAD9-B8B0601DE76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E5147E6F-CB6E-4289-88EB-88577BC0328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C3FD9CFF-7CA6-4C72-B4E3-65DA86EE166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377B2AF3-9F60-4958-90A6-22DFC5353C8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1" name="テキスト ボックス 200">
          <a:extLst>
            <a:ext uri="{FF2B5EF4-FFF2-40B4-BE49-F238E27FC236}">
              <a16:creationId xmlns:a16="http://schemas.microsoft.com/office/drawing/2014/main" id="{FE6BD4FB-E67D-4038-9F97-C426F1B01EB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247882E3-609C-4B52-88E3-4D13D7D466E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3" name="テキスト ボックス 202">
          <a:extLst>
            <a:ext uri="{FF2B5EF4-FFF2-40B4-BE49-F238E27FC236}">
              <a16:creationId xmlns:a16="http://schemas.microsoft.com/office/drawing/2014/main" id="{B29E77F9-0EA3-417B-A12D-A86CE452FDD8}"/>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33448A29-2375-430F-A9A9-3CE115A4E38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5" name="テキスト ボックス 204">
          <a:extLst>
            <a:ext uri="{FF2B5EF4-FFF2-40B4-BE49-F238E27FC236}">
              <a16:creationId xmlns:a16="http://schemas.microsoft.com/office/drawing/2014/main" id="{881A4190-E05E-47B0-A3A8-4D705C29826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B885576C-2F47-47EA-901C-13676750662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7" name="テキスト ボックス 206">
          <a:extLst>
            <a:ext uri="{FF2B5EF4-FFF2-40B4-BE49-F238E27FC236}">
              <a16:creationId xmlns:a16="http://schemas.microsoft.com/office/drawing/2014/main" id="{CDEFEEF9-F6B4-48B7-AADE-C0A6C860537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D20688D3-D038-4C4F-A86C-A82C1C6D6CB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9" name="テキスト ボックス 208">
          <a:extLst>
            <a:ext uri="{FF2B5EF4-FFF2-40B4-BE49-F238E27FC236}">
              <a16:creationId xmlns:a16="http://schemas.microsoft.com/office/drawing/2014/main" id="{36E047CF-58E7-4A3A-B3F8-0C78C27773A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A90AE47E-9D54-4749-9E4E-8BBB0A16207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9F8823C4-6D65-4AFD-9F3C-55B618EB693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C6EA0729-0652-469A-919F-A7587FC26C3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3" name="直線コネクタ 212">
          <a:extLst>
            <a:ext uri="{FF2B5EF4-FFF2-40B4-BE49-F238E27FC236}">
              <a16:creationId xmlns:a16="http://schemas.microsoft.com/office/drawing/2014/main" id="{367BF30D-234F-418C-9824-86ADFD3FF419}"/>
            </a:ext>
          </a:extLst>
        </xdr:cNvPr>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4" name="【橋りょう・トンネル】&#10;一人当たり有形固定資産（償却資産）額最小値テキスト">
          <a:extLst>
            <a:ext uri="{FF2B5EF4-FFF2-40B4-BE49-F238E27FC236}">
              <a16:creationId xmlns:a16="http://schemas.microsoft.com/office/drawing/2014/main" id="{85D3D711-94E5-4102-8D42-02D21055A6DD}"/>
            </a:ext>
          </a:extLst>
        </xdr:cNvPr>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5" name="直線コネクタ 214">
          <a:extLst>
            <a:ext uri="{FF2B5EF4-FFF2-40B4-BE49-F238E27FC236}">
              <a16:creationId xmlns:a16="http://schemas.microsoft.com/office/drawing/2014/main" id="{CE7C26F9-E5D9-44B3-B645-A87923B56BF1}"/>
            </a:ext>
          </a:extLst>
        </xdr:cNvPr>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BA4D5957-A799-4F2D-8145-EA0573085D2B}"/>
            </a:ext>
          </a:extLst>
        </xdr:cNvPr>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7" name="直線コネクタ 216">
          <a:extLst>
            <a:ext uri="{FF2B5EF4-FFF2-40B4-BE49-F238E27FC236}">
              <a16:creationId xmlns:a16="http://schemas.microsoft.com/office/drawing/2014/main" id="{C46B3E3D-A410-4A98-9241-9218E9B8A7B5}"/>
            </a:ext>
          </a:extLst>
        </xdr:cNvPr>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49433</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6C1DB8A9-54F6-4485-A8B8-4C72BB815A6B}"/>
            </a:ext>
          </a:extLst>
        </xdr:cNvPr>
        <xdr:cNvSpPr txBox="1"/>
      </xdr:nvSpPr>
      <xdr:spPr>
        <a:xfrm>
          <a:off x="10515600" y="10850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9" name="フローチャート: 判断 218">
          <a:extLst>
            <a:ext uri="{FF2B5EF4-FFF2-40B4-BE49-F238E27FC236}">
              <a16:creationId xmlns:a16="http://schemas.microsoft.com/office/drawing/2014/main" id="{91A07285-56EE-4E0D-B6A2-174017A7FCF2}"/>
            </a:ext>
          </a:extLst>
        </xdr:cNvPr>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0" name="フローチャート: 判断 219">
          <a:extLst>
            <a:ext uri="{FF2B5EF4-FFF2-40B4-BE49-F238E27FC236}">
              <a16:creationId xmlns:a16="http://schemas.microsoft.com/office/drawing/2014/main" id="{90A6E05D-B9FC-49E6-BFE4-AA815E6B13F5}"/>
            </a:ext>
          </a:extLst>
        </xdr:cNvPr>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1" name="フローチャート: 判断 220">
          <a:extLst>
            <a:ext uri="{FF2B5EF4-FFF2-40B4-BE49-F238E27FC236}">
              <a16:creationId xmlns:a16="http://schemas.microsoft.com/office/drawing/2014/main" id="{BD69F071-02C9-4A37-9076-F80B21147233}"/>
            </a:ext>
          </a:extLst>
        </xdr:cNvPr>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2" name="フローチャート: 判断 221">
          <a:extLst>
            <a:ext uri="{FF2B5EF4-FFF2-40B4-BE49-F238E27FC236}">
              <a16:creationId xmlns:a16="http://schemas.microsoft.com/office/drawing/2014/main" id="{32602A1E-2162-4B14-A448-30F2C23CEE88}"/>
            </a:ext>
          </a:extLst>
        </xdr:cNvPr>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C4F5E650-0442-4B65-AEBD-F97B45C326D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F9AC9025-9690-4E57-82DD-423731FB43F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34A43ACF-BFD1-4381-AA5E-2B97ADF7AF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3DF8A0C7-128D-40CC-8C3E-81D75D09ED1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66170F19-9C04-458A-9ADE-3A8728565DE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69610</xdr:rowOff>
    </xdr:from>
    <xdr:to>
      <xdr:col>55</xdr:col>
      <xdr:colOff>50800</xdr:colOff>
      <xdr:row>63</xdr:row>
      <xdr:rowOff>171210</xdr:rowOff>
    </xdr:to>
    <xdr:sp macro="" textlink="">
      <xdr:nvSpPr>
        <xdr:cNvPr id="228" name="楕円 227">
          <a:extLst>
            <a:ext uri="{FF2B5EF4-FFF2-40B4-BE49-F238E27FC236}">
              <a16:creationId xmlns:a16="http://schemas.microsoft.com/office/drawing/2014/main" id="{69F8D9AB-E702-4817-AFB1-20EA61F4416B}"/>
            </a:ext>
          </a:extLst>
        </xdr:cNvPr>
        <xdr:cNvSpPr/>
      </xdr:nvSpPr>
      <xdr:spPr>
        <a:xfrm>
          <a:off x="10426700" y="108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92487</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893C7249-CAB3-4201-B282-E1CA5E1E3EAB}"/>
            </a:ext>
          </a:extLst>
        </xdr:cNvPr>
        <xdr:cNvSpPr txBox="1"/>
      </xdr:nvSpPr>
      <xdr:spPr>
        <a:xfrm>
          <a:off x="10515600" y="1072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70920</xdr:rowOff>
    </xdr:from>
    <xdr:to>
      <xdr:col>50</xdr:col>
      <xdr:colOff>165100</xdr:colOff>
      <xdr:row>64</xdr:row>
      <xdr:rowOff>1070</xdr:rowOff>
    </xdr:to>
    <xdr:sp macro="" textlink="">
      <xdr:nvSpPr>
        <xdr:cNvPr id="230" name="楕円 229">
          <a:extLst>
            <a:ext uri="{FF2B5EF4-FFF2-40B4-BE49-F238E27FC236}">
              <a16:creationId xmlns:a16="http://schemas.microsoft.com/office/drawing/2014/main" id="{F3DEE2B6-A9D6-48A8-94A5-4A4C6C1EAB58}"/>
            </a:ext>
          </a:extLst>
        </xdr:cNvPr>
        <xdr:cNvSpPr/>
      </xdr:nvSpPr>
      <xdr:spPr>
        <a:xfrm>
          <a:off x="9588500" y="108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120410</xdr:rowOff>
    </xdr:from>
    <xdr:to>
      <xdr:col>55</xdr:col>
      <xdr:colOff>0</xdr:colOff>
      <xdr:row>63</xdr:row>
      <xdr:rowOff>121720</xdr:rowOff>
    </xdr:to>
    <xdr:cxnSp macro="">
      <xdr:nvCxnSpPr>
        <xdr:cNvPr id="231" name="直線コネクタ 230">
          <a:extLst>
            <a:ext uri="{FF2B5EF4-FFF2-40B4-BE49-F238E27FC236}">
              <a16:creationId xmlns:a16="http://schemas.microsoft.com/office/drawing/2014/main" id="{4FC2A508-CBDC-49A5-BF4B-E9A6527B450A}"/>
            </a:ext>
          </a:extLst>
        </xdr:cNvPr>
        <xdr:cNvCxnSpPr/>
      </xdr:nvCxnSpPr>
      <xdr:spPr>
        <a:xfrm flipV="1">
          <a:off x="9639300" y="10921760"/>
          <a:ext cx="8382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71908</xdr:rowOff>
    </xdr:from>
    <xdr:to>
      <xdr:col>46</xdr:col>
      <xdr:colOff>38100</xdr:colOff>
      <xdr:row>64</xdr:row>
      <xdr:rowOff>2058</xdr:rowOff>
    </xdr:to>
    <xdr:sp macro="" textlink="">
      <xdr:nvSpPr>
        <xdr:cNvPr id="232" name="楕円 231">
          <a:extLst>
            <a:ext uri="{FF2B5EF4-FFF2-40B4-BE49-F238E27FC236}">
              <a16:creationId xmlns:a16="http://schemas.microsoft.com/office/drawing/2014/main" id="{E6535588-AEC0-4F10-AC8E-5A9AD05E3C1A}"/>
            </a:ext>
          </a:extLst>
        </xdr:cNvPr>
        <xdr:cNvSpPr/>
      </xdr:nvSpPr>
      <xdr:spPr>
        <a:xfrm>
          <a:off x="8699500" y="108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121720</xdr:rowOff>
    </xdr:from>
    <xdr:to>
      <xdr:col>50</xdr:col>
      <xdr:colOff>114300</xdr:colOff>
      <xdr:row>63</xdr:row>
      <xdr:rowOff>122708</xdr:rowOff>
    </xdr:to>
    <xdr:cxnSp macro="">
      <xdr:nvCxnSpPr>
        <xdr:cNvPr id="233" name="直線コネクタ 232">
          <a:extLst>
            <a:ext uri="{FF2B5EF4-FFF2-40B4-BE49-F238E27FC236}">
              <a16:creationId xmlns:a16="http://schemas.microsoft.com/office/drawing/2014/main" id="{EFD49B59-DDC6-49DC-8B14-0CABE08D050D}"/>
            </a:ext>
          </a:extLst>
        </xdr:cNvPr>
        <xdr:cNvCxnSpPr/>
      </xdr:nvCxnSpPr>
      <xdr:spPr>
        <a:xfrm flipV="1">
          <a:off x="8750300" y="10923070"/>
          <a:ext cx="8890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883936D1-028B-4101-84C3-179F3CB4959A}"/>
            </a:ext>
          </a:extLst>
        </xdr:cNvPr>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166774</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6FDE7EC3-DD95-4F95-9F7B-A579DD54E467}"/>
            </a:ext>
          </a:extLst>
        </xdr:cNvPr>
        <xdr:cNvSpPr txBox="1"/>
      </xdr:nvSpPr>
      <xdr:spPr>
        <a:xfrm>
          <a:off x="8450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3E24EA8B-728F-4E4B-8269-8B7948B82C69}"/>
            </a:ext>
          </a:extLst>
        </xdr:cNvPr>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163647</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id="{5C1B0322-EE5F-48C2-A3FC-BB8C5E7F42F7}"/>
            </a:ext>
          </a:extLst>
        </xdr:cNvPr>
        <xdr:cNvSpPr txBox="1"/>
      </xdr:nvSpPr>
      <xdr:spPr>
        <a:xfrm>
          <a:off x="9327095" y="1096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18585</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id="{FAEC35F9-8707-49C0-81E4-C49188E32ABC}"/>
            </a:ext>
          </a:extLst>
        </xdr:cNvPr>
        <xdr:cNvSpPr txBox="1"/>
      </xdr:nvSpPr>
      <xdr:spPr>
        <a:xfrm>
          <a:off x="8450795" y="1064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9BE91A47-F194-4FE8-A7AD-255D851157B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B34DB199-5090-4FEF-B389-F0B1F506AAD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D6EF6553-6883-4243-BD33-D0913E3A40A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CFE61BE-3C21-46CE-9092-CB98CF82713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853A581E-19D7-405D-9463-98C4C4D22D4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3213A613-A3E8-4359-8012-64B56A1DB19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6FF88828-4128-45C7-8C69-55F9B03F490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60EAC3C1-A06D-41F8-83C2-DB73420FB77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2002EF67-0509-408F-9E3A-3D5366046F6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C0AC3065-8F6B-4158-850F-B9352845367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9" name="テキスト ボックス 248">
          <a:extLst>
            <a:ext uri="{FF2B5EF4-FFF2-40B4-BE49-F238E27FC236}">
              <a16:creationId xmlns:a16="http://schemas.microsoft.com/office/drawing/2014/main" id="{505B4B04-D038-4FCF-8D0F-3EE06F1D2FEF}"/>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0" name="直線コネクタ 249">
          <a:extLst>
            <a:ext uri="{FF2B5EF4-FFF2-40B4-BE49-F238E27FC236}">
              <a16:creationId xmlns:a16="http://schemas.microsoft.com/office/drawing/2014/main" id="{1F880E5D-E57F-4D4E-9329-A2FDEF2AE5AC}"/>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1" name="テキスト ボックス 250">
          <a:extLst>
            <a:ext uri="{FF2B5EF4-FFF2-40B4-BE49-F238E27FC236}">
              <a16:creationId xmlns:a16="http://schemas.microsoft.com/office/drawing/2014/main" id="{E70C36E2-5BBE-4135-B5A7-FBD71DC15BA4}"/>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2" name="直線コネクタ 251">
          <a:extLst>
            <a:ext uri="{FF2B5EF4-FFF2-40B4-BE49-F238E27FC236}">
              <a16:creationId xmlns:a16="http://schemas.microsoft.com/office/drawing/2014/main" id="{463B4592-4A33-44F3-AD9B-7BFAA3B51524}"/>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3" name="テキスト ボックス 252">
          <a:extLst>
            <a:ext uri="{FF2B5EF4-FFF2-40B4-BE49-F238E27FC236}">
              <a16:creationId xmlns:a16="http://schemas.microsoft.com/office/drawing/2014/main" id="{042E467A-9725-4B15-AC34-4487C90E15B6}"/>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4" name="直線コネクタ 253">
          <a:extLst>
            <a:ext uri="{FF2B5EF4-FFF2-40B4-BE49-F238E27FC236}">
              <a16:creationId xmlns:a16="http://schemas.microsoft.com/office/drawing/2014/main" id="{D1080558-98F4-4220-A0BE-CFDA2335E65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5" name="テキスト ボックス 254">
          <a:extLst>
            <a:ext uri="{FF2B5EF4-FFF2-40B4-BE49-F238E27FC236}">
              <a16:creationId xmlns:a16="http://schemas.microsoft.com/office/drawing/2014/main" id="{596F55A9-D161-4B7A-95FF-F343A9FAABEA}"/>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6" name="直線コネクタ 255">
          <a:extLst>
            <a:ext uri="{FF2B5EF4-FFF2-40B4-BE49-F238E27FC236}">
              <a16:creationId xmlns:a16="http://schemas.microsoft.com/office/drawing/2014/main" id="{0867767F-0605-49A2-925F-9969A4B3CE5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7" name="テキスト ボックス 256">
          <a:extLst>
            <a:ext uri="{FF2B5EF4-FFF2-40B4-BE49-F238E27FC236}">
              <a16:creationId xmlns:a16="http://schemas.microsoft.com/office/drawing/2014/main" id="{CBB9D587-CB35-4893-B373-804A61402EA4}"/>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a:extLst>
            <a:ext uri="{FF2B5EF4-FFF2-40B4-BE49-F238E27FC236}">
              <a16:creationId xmlns:a16="http://schemas.microsoft.com/office/drawing/2014/main" id="{89D0EC2A-1217-40E5-807B-990F2DC455C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9" name="テキスト ボックス 258">
          <a:extLst>
            <a:ext uri="{FF2B5EF4-FFF2-40B4-BE49-F238E27FC236}">
              <a16:creationId xmlns:a16="http://schemas.microsoft.com/office/drawing/2014/main" id="{3DCCF03F-7195-45E7-8053-62A257E32CA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a:extLst>
            <a:ext uri="{FF2B5EF4-FFF2-40B4-BE49-F238E27FC236}">
              <a16:creationId xmlns:a16="http://schemas.microsoft.com/office/drawing/2014/main" id="{D5916CE4-A64A-4384-9FD9-F4C1AB251BE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1" name="直線コネクタ 260">
          <a:extLst>
            <a:ext uri="{FF2B5EF4-FFF2-40B4-BE49-F238E27FC236}">
              <a16:creationId xmlns:a16="http://schemas.microsoft.com/office/drawing/2014/main" id="{3C079CB8-CDFB-41B3-9ABC-FA04E594E139}"/>
            </a:ext>
          </a:extLst>
        </xdr:cNvPr>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2" name="【公営住宅】&#10;有形固定資産減価償却率最小値テキスト">
          <a:extLst>
            <a:ext uri="{FF2B5EF4-FFF2-40B4-BE49-F238E27FC236}">
              <a16:creationId xmlns:a16="http://schemas.microsoft.com/office/drawing/2014/main" id="{2EEB1920-35B3-4EFD-A9BB-1F05032808C1}"/>
            </a:ext>
          </a:extLst>
        </xdr:cNvPr>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3" name="直線コネクタ 262">
          <a:extLst>
            <a:ext uri="{FF2B5EF4-FFF2-40B4-BE49-F238E27FC236}">
              <a16:creationId xmlns:a16="http://schemas.microsoft.com/office/drawing/2014/main" id="{2D6750E1-43AA-4373-936B-A0AFB7271788}"/>
            </a:ext>
          </a:extLst>
        </xdr:cNvPr>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64" name="【公営住宅】&#10;有形固定資産減価償却率最大値テキスト">
          <a:extLst>
            <a:ext uri="{FF2B5EF4-FFF2-40B4-BE49-F238E27FC236}">
              <a16:creationId xmlns:a16="http://schemas.microsoft.com/office/drawing/2014/main" id="{822610D5-84F8-4DD7-970F-BE4A6F87744D}"/>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65" name="直線コネクタ 264">
          <a:extLst>
            <a:ext uri="{FF2B5EF4-FFF2-40B4-BE49-F238E27FC236}">
              <a16:creationId xmlns:a16="http://schemas.microsoft.com/office/drawing/2014/main" id="{163AC46B-43A9-42B2-9CCC-EF45BC25BA74}"/>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87901</xdr:rowOff>
    </xdr:from>
    <xdr:ext cx="405111" cy="259045"/>
    <xdr:sp macro="" textlink="">
      <xdr:nvSpPr>
        <xdr:cNvPr id="266" name="【公営住宅】&#10;有形固定資産減価償却率平均値テキスト">
          <a:extLst>
            <a:ext uri="{FF2B5EF4-FFF2-40B4-BE49-F238E27FC236}">
              <a16:creationId xmlns:a16="http://schemas.microsoft.com/office/drawing/2014/main" id="{BE5BB7DA-EDA5-430A-9224-03618645E057}"/>
            </a:ext>
          </a:extLst>
        </xdr:cNvPr>
        <xdr:cNvSpPr txBox="1"/>
      </xdr:nvSpPr>
      <xdr:spPr>
        <a:xfrm>
          <a:off x="46736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7" name="フローチャート: 判断 266">
          <a:extLst>
            <a:ext uri="{FF2B5EF4-FFF2-40B4-BE49-F238E27FC236}">
              <a16:creationId xmlns:a16="http://schemas.microsoft.com/office/drawing/2014/main" id="{CF4AE1C2-A78F-4B8E-8858-012044FF4DA4}"/>
            </a:ext>
          </a:extLst>
        </xdr:cNvPr>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8" name="フローチャート: 判断 267">
          <a:extLst>
            <a:ext uri="{FF2B5EF4-FFF2-40B4-BE49-F238E27FC236}">
              <a16:creationId xmlns:a16="http://schemas.microsoft.com/office/drawing/2014/main" id="{395C9C43-805D-4BC2-A90B-78BDE0917BB4}"/>
            </a:ext>
          </a:extLst>
        </xdr:cNvPr>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9" name="フローチャート: 判断 268">
          <a:extLst>
            <a:ext uri="{FF2B5EF4-FFF2-40B4-BE49-F238E27FC236}">
              <a16:creationId xmlns:a16="http://schemas.microsoft.com/office/drawing/2014/main" id="{13AB3D91-A028-4FEF-AA65-CF125272065F}"/>
            </a:ext>
          </a:extLst>
        </xdr:cNvPr>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0" name="フローチャート: 判断 269">
          <a:extLst>
            <a:ext uri="{FF2B5EF4-FFF2-40B4-BE49-F238E27FC236}">
              <a16:creationId xmlns:a16="http://schemas.microsoft.com/office/drawing/2014/main" id="{6970CCC3-9C45-40AC-9DDF-5C6288FFEB0A}"/>
            </a:ext>
          </a:extLst>
        </xdr:cNvPr>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F0A823B6-BB26-4F0E-B885-1B4A5B3FF91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15ECBEF7-F405-4E5D-9733-E6B192DB35C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FCCFDE2E-2E14-4CA4-9F9C-FB9A9F43B47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1AAE7A6-9AC2-425D-84F4-6CA969DBE08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5C75BD3E-B2F7-4430-9CFB-17539E7698F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74168</xdr:rowOff>
    </xdr:from>
    <xdr:to>
      <xdr:col>24</xdr:col>
      <xdr:colOff>114300</xdr:colOff>
      <xdr:row>86</xdr:row>
      <xdr:rowOff>4318</xdr:rowOff>
    </xdr:to>
    <xdr:sp macro="" textlink="">
      <xdr:nvSpPr>
        <xdr:cNvPr id="276" name="楕円 275">
          <a:extLst>
            <a:ext uri="{FF2B5EF4-FFF2-40B4-BE49-F238E27FC236}">
              <a16:creationId xmlns:a16="http://schemas.microsoft.com/office/drawing/2014/main" id="{E87FFA4D-7C49-43F8-8E16-7CA383A827B7}"/>
            </a:ext>
          </a:extLst>
        </xdr:cNvPr>
        <xdr:cNvSpPr/>
      </xdr:nvSpPr>
      <xdr:spPr>
        <a:xfrm>
          <a:off x="45847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52595</xdr:rowOff>
    </xdr:from>
    <xdr:ext cx="405111" cy="259045"/>
    <xdr:sp macro="" textlink="">
      <xdr:nvSpPr>
        <xdr:cNvPr id="277" name="【公営住宅】&#10;有形固定資産減価償却率該当値テキスト">
          <a:extLst>
            <a:ext uri="{FF2B5EF4-FFF2-40B4-BE49-F238E27FC236}">
              <a16:creationId xmlns:a16="http://schemas.microsoft.com/office/drawing/2014/main" id="{17CE5F55-BFB7-40DF-8CA5-35785F2D8830}"/>
            </a:ext>
          </a:extLst>
        </xdr:cNvPr>
        <xdr:cNvSpPr txBox="1"/>
      </xdr:nvSpPr>
      <xdr:spPr>
        <a:xfrm>
          <a:off x="4673600" y="1462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14732</xdr:rowOff>
    </xdr:from>
    <xdr:to>
      <xdr:col>20</xdr:col>
      <xdr:colOff>38100</xdr:colOff>
      <xdr:row>85</xdr:row>
      <xdr:rowOff>116332</xdr:rowOff>
    </xdr:to>
    <xdr:sp macro="" textlink="">
      <xdr:nvSpPr>
        <xdr:cNvPr id="278" name="楕円 277">
          <a:extLst>
            <a:ext uri="{FF2B5EF4-FFF2-40B4-BE49-F238E27FC236}">
              <a16:creationId xmlns:a16="http://schemas.microsoft.com/office/drawing/2014/main" id="{CA9D9CC5-8370-47DB-8915-63BA9FD58C2E}"/>
            </a:ext>
          </a:extLst>
        </xdr:cNvPr>
        <xdr:cNvSpPr/>
      </xdr:nvSpPr>
      <xdr:spPr>
        <a:xfrm>
          <a:off x="3746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65532</xdr:rowOff>
    </xdr:from>
    <xdr:to>
      <xdr:col>24</xdr:col>
      <xdr:colOff>63500</xdr:colOff>
      <xdr:row>85</xdr:row>
      <xdr:rowOff>124968</xdr:rowOff>
    </xdr:to>
    <xdr:cxnSp macro="">
      <xdr:nvCxnSpPr>
        <xdr:cNvPr id="279" name="直線コネクタ 278">
          <a:extLst>
            <a:ext uri="{FF2B5EF4-FFF2-40B4-BE49-F238E27FC236}">
              <a16:creationId xmlns:a16="http://schemas.microsoft.com/office/drawing/2014/main" id="{366CE8C9-B41B-4B57-8977-8AE85A70D8EF}"/>
            </a:ext>
          </a:extLst>
        </xdr:cNvPr>
        <xdr:cNvCxnSpPr/>
      </xdr:nvCxnSpPr>
      <xdr:spPr>
        <a:xfrm>
          <a:off x="3797300" y="1463878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126746</xdr:rowOff>
    </xdr:from>
    <xdr:to>
      <xdr:col>15</xdr:col>
      <xdr:colOff>101600</xdr:colOff>
      <xdr:row>85</xdr:row>
      <xdr:rowOff>56896</xdr:rowOff>
    </xdr:to>
    <xdr:sp macro="" textlink="">
      <xdr:nvSpPr>
        <xdr:cNvPr id="280" name="楕円 279">
          <a:extLst>
            <a:ext uri="{FF2B5EF4-FFF2-40B4-BE49-F238E27FC236}">
              <a16:creationId xmlns:a16="http://schemas.microsoft.com/office/drawing/2014/main" id="{8152D195-CFB0-4953-9C09-367DEBAEA36C}"/>
            </a:ext>
          </a:extLst>
        </xdr:cNvPr>
        <xdr:cNvSpPr/>
      </xdr:nvSpPr>
      <xdr:spPr>
        <a:xfrm>
          <a:off x="2857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6096</xdr:rowOff>
    </xdr:from>
    <xdr:to>
      <xdr:col>19</xdr:col>
      <xdr:colOff>177800</xdr:colOff>
      <xdr:row>85</xdr:row>
      <xdr:rowOff>65532</xdr:rowOff>
    </xdr:to>
    <xdr:cxnSp macro="">
      <xdr:nvCxnSpPr>
        <xdr:cNvPr id="281" name="直線コネクタ 280">
          <a:extLst>
            <a:ext uri="{FF2B5EF4-FFF2-40B4-BE49-F238E27FC236}">
              <a16:creationId xmlns:a16="http://schemas.microsoft.com/office/drawing/2014/main" id="{5E17E94E-447C-4DF2-876E-0C02F867FAD8}"/>
            </a:ext>
          </a:extLst>
        </xdr:cNvPr>
        <xdr:cNvCxnSpPr/>
      </xdr:nvCxnSpPr>
      <xdr:spPr>
        <a:xfrm>
          <a:off x="2908300" y="1457934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133604</xdr:rowOff>
    </xdr:from>
    <xdr:to>
      <xdr:col>10</xdr:col>
      <xdr:colOff>165100</xdr:colOff>
      <xdr:row>85</xdr:row>
      <xdr:rowOff>63754</xdr:rowOff>
    </xdr:to>
    <xdr:sp macro="" textlink="">
      <xdr:nvSpPr>
        <xdr:cNvPr id="282" name="楕円 281">
          <a:extLst>
            <a:ext uri="{FF2B5EF4-FFF2-40B4-BE49-F238E27FC236}">
              <a16:creationId xmlns:a16="http://schemas.microsoft.com/office/drawing/2014/main" id="{ED066535-7496-4F11-A34A-59E57FA5DA06}"/>
            </a:ext>
          </a:extLst>
        </xdr:cNvPr>
        <xdr:cNvSpPr/>
      </xdr:nvSpPr>
      <xdr:spPr>
        <a:xfrm>
          <a:off x="1968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6096</xdr:rowOff>
    </xdr:from>
    <xdr:to>
      <xdr:col>15</xdr:col>
      <xdr:colOff>50800</xdr:colOff>
      <xdr:row>85</xdr:row>
      <xdr:rowOff>12954</xdr:rowOff>
    </xdr:to>
    <xdr:cxnSp macro="">
      <xdr:nvCxnSpPr>
        <xdr:cNvPr id="283" name="直線コネクタ 282">
          <a:extLst>
            <a:ext uri="{FF2B5EF4-FFF2-40B4-BE49-F238E27FC236}">
              <a16:creationId xmlns:a16="http://schemas.microsoft.com/office/drawing/2014/main" id="{9029321A-80DD-4E68-A43D-4975612DD5F1}"/>
            </a:ext>
          </a:extLst>
        </xdr:cNvPr>
        <xdr:cNvCxnSpPr/>
      </xdr:nvCxnSpPr>
      <xdr:spPr>
        <a:xfrm flipV="1">
          <a:off x="2019300" y="145793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84" name="n_1aveValue【公営住宅】&#10;有形固定資産減価償却率">
          <a:extLst>
            <a:ext uri="{FF2B5EF4-FFF2-40B4-BE49-F238E27FC236}">
              <a16:creationId xmlns:a16="http://schemas.microsoft.com/office/drawing/2014/main" id="{31E0DCC4-BD1D-496F-877E-D21AFC89B762}"/>
            </a:ext>
          </a:extLst>
        </xdr:cNvPr>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85" name="n_2aveValue【公営住宅】&#10;有形固定資産減価償却率">
          <a:extLst>
            <a:ext uri="{FF2B5EF4-FFF2-40B4-BE49-F238E27FC236}">
              <a16:creationId xmlns:a16="http://schemas.microsoft.com/office/drawing/2014/main" id="{1B86F2EA-8E58-4197-A56A-3DAC155F0F94}"/>
            </a:ext>
          </a:extLst>
        </xdr:cNvPr>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86" name="n_3aveValue【公営住宅】&#10;有形固定資産減価償却率">
          <a:extLst>
            <a:ext uri="{FF2B5EF4-FFF2-40B4-BE49-F238E27FC236}">
              <a16:creationId xmlns:a16="http://schemas.microsoft.com/office/drawing/2014/main" id="{F2EA588B-DD59-4CBB-81CF-88D21D35FDFD}"/>
            </a:ext>
          </a:extLst>
        </xdr:cNvPr>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107459</xdr:rowOff>
    </xdr:from>
    <xdr:ext cx="405111" cy="259045"/>
    <xdr:sp macro="" textlink="">
      <xdr:nvSpPr>
        <xdr:cNvPr id="287" name="n_1mainValue【公営住宅】&#10;有形固定資産減価償却率">
          <a:extLst>
            <a:ext uri="{FF2B5EF4-FFF2-40B4-BE49-F238E27FC236}">
              <a16:creationId xmlns:a16="http://schemas.microsoft.com/office/drawing/2014/main" id="{C225AEF4-1195-4FC6-A3ED-49A728425E29}"/>
            </a:ext>
          </a:extLst>
        </xdr:cNvPr>
        <xdr:cNvSpPr txBox="1"/>
      </xdr:nvSpPr>
      <xdr:spPr>
        <a:xfrm>
          <a:off x="3582044" y="1468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48023</xdr:rowOff>
    </xdr:from>
    <xdr:ext cx="405111" cy="259045"/>
    <xdr:sp macro="" textlink="">
      <xdr:nvSpPr>
        <xdr:cNvPr id="288" name="n_2mainValue【公営住宅】&#10;有形固定資産減価償却率">
          <a:extLst>
            <a:ext uri="{FF2B5EF4-FFF2-40B4-BE49-F238E27FC236}">
              <a16:creationId xmlns:a16="http://schemas.microsoft.com/office/drawing/2014/main" id="{527DC600-C9A3-4791-B86A-7A369B9022D2}"/>
            </a:ext>
          </a:extLst>
        </xdr:cNvPr>
        <xdr:cNvSpPr txBox="1"/>
      </xdr:nvSpPr>
      <xdr:spPr>
        <a:xfrm>
          <a:off x="2705744" y="1462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54881</xdr:rowOff>
    </xdr:from>
    <xdr:ext cx="405111" cy="259045"/>
    <xdr:sp macro="" textlink="">
      <xdr:nvSpPr>
        <xdr:cNvPr id="289" name="n_3mainValue【公営住宅】&#10;有形固定資産減価償却率">
          <a:extLst>
            <a:ext uri="{FF2B5EF4-FFF2-40B4-BE49-F238E27FC236}">
              <a16:creationId xmlns:a16="http://schemas.microsoft.com/office/drawing/2014/main" id="{D2658B79-09F6-414E-9844-35A4972420C5}"/>
            </a:ext>
          </a:extLst>
        </xdr:cNvPr>
        <xdr:cNvSpPr txBox="1"/>
      </xdr:nvSpPr>
      <xdr:spPr>
        <a:xfrm>
          <a:off x="1816744" y="1462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47073757-16EA-49E4-96B7-C5AF054B03D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0BEFFD0F-E93D-49FA-B4AF-2C89861BBF1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25355650-2473-4350-BD4D-DAC4825CED0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3020407D-AFBB-4A4B-B4F3-5366B58EF1D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9E487792-39B6-4A5E-8D98-5E855CDC108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BD38565F-191D-4617-85C8-BD65839AC4C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E81CA0B6-14B4-498D-AE2E-26BF60EA7E7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F464D4D0-D2A1-4C15-B11A-3670BAE6787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511B6727-D45C-4276-A404-E409E7652A7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42471A44-16B1-40E1-80DC-5DB1C0E9A5E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a:extLst>
            <a:ext uri="{FF2B5EF4-FFF2-40B4-BE49-F238E27FC236}">
              <a16:creationId xmlns:a16="http://schemas.microsoft.com/office/drawing/2014/main" id="{EDD394AA-BDBA-4808-BECF-A9A0C0B20E5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a:extLst>
            <a:ext uri="{FF2B5EF4-FFF2-40B4-BE49-F238E27FC236}">
              <a16:creationId xmlns:a16="http://schemas.microsoft.com/office/drawing/2014/main" id="{CA8CFA31-5AFC-4104-97E2-08704F41241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a:extLst>
            <a:ext uri="{FF2B5EF4-FFF2-40B4-BE49-F238E27FC236}">
              <a16:creationId xmlns:a16="http://schemas.microsoft.com/office/drawing/2014/main" id="{5091B4A2-D516-4827-9B47-DE3B2B9E4A7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a:extLst>
            <a:ext uri="{FF2B5EF4-FFF2-40B4-BE49-F238E27FC236}">
              <a16:creationId xmlns:a16="http://schemas.microsoft.com/office/drawing/2014/main" id="{3BF7E889-ADB0-4C1E-B5E2-2E0050B0AF0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A9B8AC44-754D-4F14-B0FE-F2310B883E7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F875D49A-0658-478B-BBE5-6AEC3A0A908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a:extLst>
            <a:ext uri="{FF2B5EF4-FFF2-40B4-BE49-F238E27FC236}">
              <a16:creationId xmlns:a16="http://schemas.microsoft.com/office/drawing/2014/main" id="{2D008767-96E7-4AA2-B125-99AA56FD582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a:extLst>
            <a:ext uri="{FF2B5EF4-FFF2-40B4-BE49-F238E27FC236}">
              <a16:creationId xmlns:a16="http://schemas.microsoft.com/office/drawing/2014/main" id="{EDB25FEF-5610-4601-8785-4184A0F4715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a:extLst>
            <a:ext uri="{FF2B5EF4-FFF2-40B4-BE49-F238E27FC236}">
              <a16:creationId xmlns:a16="http://schemas.microsoft.com/office/drawing/2014/main" id="{5A7AE88F-28E6-4CE8-B35D-A678F635941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a:extLst>
            <a:ext uri="{FF2B5EF4-FFF2-40B4-BE49-F238E27FC236}">
              <a16:creationId xmlns:a16="http://schemas.microsoft.com/office/drawing/2014/main" id="{110D4344-FD2F-4F86-A22C-0775843D678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279CF077-88CC-45CB-9A92-F157E78C633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84DF6651-FFA2-4337-995D-C5D43E5708A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7AF77AC5-EC6F-471B-B4A8-BE1C2571350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3" name="直線コネクタ 312">
          <a:extLst>
            <a:ext uri="{FF2B5EF4-FFF2-40B4-BE49-F238E27FC236}">
              <a16:creationId xmlns:a16="http://schemas.microsoft.com/office/drawing/2014/main" id="{E0B1FC2D-5978-45C2-9E23-D8AF5664D2EB}"/>
            </a:ext>
          </a:extLst>
        </xdr:cNvPr>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14" name="【公営住宅】&#10;一人当たり面積最小値テキスト">
          <a:extLst>
            <a:ext uri="{FF2B5EF4-FFF2-40B4-BE49-F238E27FC236}">
              <a16:creationId xmlns:a16="http://schemas.microsoft.com/office/drawing/2014/main" id="{D0963E5F-8541-49BE-94BA-9E90E81ACD9E}"/>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15" name="直線コネクタ 314">
          <a:extLst>
            <a:ext uri="{FF2B5EF4-FFF2-40B4-BE49-F238E27FC236}">
              <a16:creationId xmlns:a16="http://schemas.microsoft.com/office/drawing/2014/main" id="{6FF53D74-2657-4254-B7D7-0522F5882DD6}"/>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16" name="【公営住宅】&#10;一人当たり面積最大値テキスト">
          <a:extLst>
            <a:ext uri="{FF2B5EF4-FFF2-40B4-BE49-F238E27FC236}">
              <a16:creationId xmlns:a16="http://schemas.microsoft.com/office/drawing/2014/main" id="{75775369-B01A-4392-820C-4321D122A9C6}"/>
            </a:ext>
          </a:extLst>
        </xdr:cNvPr>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17" name="直線コネクタ 316">
          <a:extLst>
            <a:ext uri="{FF2B5EF4-FFF2-40B4-BE49-F238E27FC236}">
              <a16:creationId xmlns:a16="http://schemas.microsoft.com/office/drawing/2014/main" id="{A10BE9E0-A506-4337-83B9-1519B64FA7A6}"/>
            </a:ext>
          </a:extLst>
        </xdr:cNvPr>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18" name="【公営住宅】&#10;一人当たり面積平均値テキスト">
          <a:extLst>
            <a:ext uri="{FF2B5EF4-FFF2-40B4-BE49-F238E27FC236}">
              <a16:creationId xmlns:a16="http://schemas.microsoft.com/office/drawing/2014/main" id="{26DB1336-A290-4E32-9A5E-C58C6EFBA924}"/>
            </a:ext>
          </a:extLst>
        </xdr:cNvPr>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9" name="フローチャート: 判断 318">
          <a:extLst>
            <a:ext uri="{FF2B5EF4-FFF2-40B4-BE49-F238E27FC236}">
              <a16:creationId xmlns:a16="http://schemas.microsoft.com/office/drawing/2014/main" id="{D393A837-F20E-40EF-B998-301A203E3EB5}"/>
            </a:ext>
          </a:extLst>
        </xdr:cNvPr>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0" name="フローチャート: 判断 319">
          <a:extLst>
            <a:ext uri="{FF2B5EF4-FFF2-40B4-BE49-F238E27FC236}">
              <a16:creationId xmlns:a16="http://schemas.microsoft.com/office/drawing/2014/main" id="{DD61686A-303F-4BF2-95BB-A6B3988BE7B3}"/>
            </a:ext>
          </a:extLst>
        </xdr:cNvPr>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1" name="フローチャート: 判断 320">
          <a:extLst>
            <a:ext uri="{FF2B5EF4-FFF2-40B4-BE49-F238E27FC236}">
              <a16:creationId xmlns:a16="http://schemas.microsoft.com/office/drawing/2014/main" id="{6B5CC0ED-C3A9-41C0-8A4E-A288B855BB6A}"/>
            </a:ext>
          </a:extLst>
        </xdr:cNvPr>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2" name="フローチャート: 判断 321">
          <a:extLst>
            <a:ext uri="{FF2B5EF4-FFF2-40B4-BE49-F238E27FC236}">
              <a16:creationId xmlns:a16="http://schemas.microsoft.com/office/drawing/2014/main" id="{89B9A612-6922-4A61-804E-8D91A45BDD3E}"/>
            </a:ext>
          </a:extLst>
        </xdr:cNvPr>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C6405941-BFA4-4D3B-9035-DCE87109AB2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3A070EC4-CBAA-4CFF-B25C-5F6CB6EC248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8CDF770E-48F2-4AD7-AF25-9513E3E2198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1C120B8D-F92B-4BA2-8A2F-BAC8DA8B8D4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8155A0B7-D282-429D-A8D3-820339E8A87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28" name="楕円 327">
          <a:extLst>
            <a:ext uri="{FF2B5EF4-FFF2-40B4-BE49-F238E27FC236}">
              <a16:creationId xmlns:a16="http://schemas.microsoft.com/office/drawing/2014/main" id="{0D7D5A0E-ADBC-4E8C-A2AA-AEF605497381}"/>
            </a:ext>
          </a:extLst>
        </xdr:cNvPr>
        <xdr:cNvSpPr/>
      </xdr:nvSpPr>
      <xdr:spPr>
        <a:xfrm>
          <a:off x="10426700" y="141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131335</xdr:rowOff>
    </xdr:from>
    <xdr:ext cx="469744" cy="259045"/>
    <xdr:sp macro="" textlink="">
      <xdr:nvSpPr>
        <xdr:cNvPr id="329" name="【公営住宅】&#10;一人当たり面積該当値テキスト">
          <a:extLst>
            <a:ext uri="{FF2B5EF4-FFF2-40B4-BE49-F238E27FC236}">
              <a16:creationId xmlns:a16="http://schemas.microsoft.com/office/drawing/2014/main" id="{4482C4EA-1EC9-4732-AEAE-70F1BE6C7ABD}"/>
            </a:ext>
          </a:extLst>
        </xdr:cNvPr>
        <xdr:cNvSpPr txBox="1"/>
      </xdr:nvSpPr>
      <xdr:spPr>
        <a:xfrm>
          <a:off x="10515600" y="1401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170942</xdr:rowOff>
    </xdr:from>
    <xdr:to>
      <xdr:col>50</xdr:col>
      <xdr:colOff>165100</xdr:colOff>
      <xdr:row>83</xdr:row>
      <xdr:rowOff>101092</xdr:rowOff>
    </xdr:to>
    <xdr:sp macro="" textlink="">
      <xdr:nvSpPr>
        <xdr:cNvPr id="330" name="楕円 329">
          <a:extLst>
            <a:ext uri="{FF2B5EF4-FFF2-40B4-BE49-F238E27FC236}">
              <a16:creationId xmlns:a16="http://schemas.microsoft.com/office/drawing/2014/main" id="{6B57B75E-95B3-4256-BE82-1B6CBDCC4140}"/>
            </a:ext>
          </a:extLst>
        </xdr:cNvPr>
        <xdr:cNvSpPr/>
      </xdr:nvSpPr>
      <xdr:spPr>
        <a:xfrm>
          <a:off x="9588500" y="1422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159258</xdr:rowOff>
    </xdr:from>
    <xdr:to>
      <xdr:col>55</xdr:col>
      <xdr:colOff>0</xdr:colOff>
      <xdr:row>83</xdr:row>
      <xdr:rowOff>50292</xdr:rowOff>
    </xdr:to>
    <xdr:cxnSp macro="">
      <xdr:nvCxnSpPr>
        <xdr:cNvPr id="331" name="直線コネクタ 330">
          <a:extLst>
            <a:ext uri="{FF2B5EF4-FFF2-40B4-BE49-F238E27FC236}">
              <a16:creationId xmlns:a16="http://schemas.microsoft.com/office/drawing/2014/main" id="{26F1D61B-9F41-46FF-8276-F140F14ACD48}"/>
            </a:ext>
          </a:extLst>
        </xdr:cNvPr>
        <xdr:cNvCxnSpPr/>
      </xdr:nvCxnSpPr>
      <xdr:spPr>
        <a:xfrm flipV="1">
          <a:off x="9639300" y="14218158"/>
          <a:ext cx="8382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140463</xdr:rowOff>
    </xdr:from>
    <xdr:to>
      <xdr:col>46</xdr:col>
      <xdr:colOff>38100</xdr:colOff>
      <xdr:row>83</xdr:row>
      <xdr:rowOff>70613</xdr:rowOff>
    </xdr:to>
    <xdr:sp macro="" textlink="">
      <xdr:nvSpPr>
        <xdr:cNvPr id="332" name="楕円 331">
          <a:extLst>
            <a:ext uri="{FF2B5EF4-FFF2-40B4-BE49-F238E27FC236}">
              <a16:creationId xmlns:a16="http://schemas.microsoft.com/office/drawing/2014/main" id="{74E994BE-D2AF-4AAE-8FBA-BE07E9267BF8}"/>
            </a:ext>
          </a:extLst>
        </xdr:cNvPr>
        <xdr:cNvSpPr/>
      </xdr:nvSpPr>
      <xdr:spPr>
        <a:xfrm>
          <a:off x="86995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19813</xdr:rowOff>
    </xdr:from>
    <xdr:to>
      <xdr:col>50</xdr:col>
      <xdr:colOff>114300</xdr:colOff>
      <xdr:row>83</xdr:row>
      <xdr:rowOff>50292</xdr:rowOff>
    </xdr:to>
    <xdr:cxnSp macro="">
      <xdr:nvCxnSpPr>
        <xdr:cNvPr id="333" name="直線コネクタ 332">
          <a:extLst>
            <a:ext uri="{FF2B5EF4-FFF2-40B4-BE49-F238E27FC236}">
              <a16:creationId xmlns:a16="http://schemas.microsoft.com/office/drawing/2014/main" id="{AABFFB23-CDD5-4F21-A03B-1AACDB09A906}"/>
            </a:ext>
          </a:extLst>
        </xdr:cNvPr>
        <xdr:cNvCxnSpPr/>
      </xdr:nvCxnSpPr>
      <xdr:spPr>
        <a:xfrm>
          <a:off x="8750300" y="14250163"/>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147320</xdr:rowOff>
    </xdr:from>
    <xdr:to>
      <xdr:col>41</xdr:col>
      <xdr:colOff>101600</xdr:colOff>
      <xdr:row>83</xdr:row>
      <xdr:rowOff>77470</xdr:rowOff>
    </xdr:to>
    <xdr:sp macro="" textlink="">
      <xdr:nvSpPr>
        <xdr:cNvPr id="334" name="楕円 333">
          <a:extLst>
            <a:ext uri="{FF2B5EF4-FFF2-40B4-BE49-F238E27FC236}">
              <a16:creationId xmlns:a16="http://schemas.microsoft.com/office/drawing/2014/main" id="{3DD3112A-77CB-4AA3-A148-2E0B8F6A3A4B}"/>
            </a:ext>
          </a:extLst>
        </xdr:cNvPr>
        <xdr:cNvSpPr/>
      </xdr:nvSpPr>
      <xdr:spPr>
        <a:xfrm>
          <a:off x="781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19813</xdr:rowOff>
    </xdr:from>
    <xdr:to>
      <xdr:col>45</xdr:col>
      <xdr:colOff>177800</xdr:colOff>
      <xdr:row>83</xdr:row>
      <xdr:rowOff>26670</xdr:rowOff>
    </xdr:to>
    <xdr:cxnSp macro="">
      <xdr:nvCxnSpPr>
        <xdr:cNvPr id="335" name="直線コネクタ 334">
          <a:extLst>
            <a:ext uri="{FF2B5EF4-FFF2-40B4-BE49-F238E27FC236}">
              <a16:creationId xmlns:a16="http://schemas.microsoft.com/office/drawing/2014/main" id="{E40FA3F2-FEAF-4818-A4FB-CA8832840BD2}"/>
            </a:ext>
          </a:extLst>
        </xdr:cNvPr>
        <xdr:cNvCxnSpPr/>
      </xdr:nvCxnSpPr>
      <xdr:spPr>
        <a:xfrm flipV="1">
          <a:off x="7861300" y="1425016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36" name="n_1aveValue【公営住宅】&#10;一人当たり面積">
          <a:extLst>
            <a:ext uri="{FF2B5EF4-FFF2-40B4-BE49-F238E27FC236}">
              <a16:creationId xmlns:a16="http://schemas.microsoft.com/office/drawing/2014/main" id="{BF7A7D00-2001-48A9-8658-B4643993FB1A}"/>
            </a:ext>
          </a:extLst>
        </xdr:cNvPr>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37" name="n_2aveValue【公営住宅】&#10;一人当たり面積">
          <a:extLst>
            <a:ext uri="{FF2B5EF4-FFF2-40B4-BE49-F238E27FC236}">
              <a16:creationId xmlns:a16="http://schemas.microsoft.com/office/drawing/2014/main" id="{753E7DE4-744A-49D9-9EC6-9D601F132E35}"/>
            </a:ext>
          </a:extLst>
        </xdr:cNvPr>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165371</xdr:rowOff>
    </xdr:from>
    <xdr:ext cx="469744" cy="259045"/>
    <xdr:sp macro="" textlink="">
      <xdr:nvSpPr>
        <xdr:cNvPr id="338" name="n_3aveValue【公営住宅】&#10;一人当たり面積">
          <a:extLst>
            <a:ext uri="{FF2B5EF4-FFF2-40B4-BE49-F238E27FC236}">
              <a16:creationId xmlns:a16="http://schemas.microsoft.com/office/drawing/2014/main" id="{4BCF905C-2893-485A-A8BB-88A175DD2955}"/>
            </a:ext>
          </a:extLst>
        </xdr:cNvPr>
        <xdr:cNvSpPr txBox="1"/>
      </xdr:nvSpPr>
      <xdr:spPr>
        <a:xfrm>
          <a:off x="7626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92219</xdr:rowOff>
    </xdr:from>
    <xdr:ext cx="469744" cy="259045"/>
    <xdr:sp macro="" textlink="">
      <xdr:nvSpPr>
        <xdr:cNvPr id="339" name="n_1mainValue【公営住宅】&#10;一人当たり面積">
          <a:extLst>
            <a:ext uri="{FF2B5EF4-FFF2-40B4-BE49-F238E27FC236}">
              <a16:creationId xmlns:a16="http://schemas.microsoft.com/office/drawing/2014/main" id="{FF0AD623-1AFD-483D-99F6-B0ACA4C3BA0D}"/>
            </a:ext>
          </a:extLst>
        </xdr:cNvPr>
        <xdr:cNvSpPr txBox="1"/>
      </xdr:nvSpPr>
      <xdr:spPr>
        <a:xfrm>
          <a:off x="9391727" y="1432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87140</xdr:rowOff>
    </xdr:from>
    <xdr:ext cx="469744" cy="259045"/>
    <xdr:sp macro="" textlink="">
      <xdr:nvSpPr>
        <xdr:cNvPr id="340" name="n_2mainValue【公営住宅】&#10;一人当たり面積">
          <a:extLst>
            <a:ext uri="{FF2B5EF4-FFF2-40B4-BE49-F238E27FC236}">
              <a16:creationId xmlns:a16="http://schemas.microsoft.com/office/drawing/2014/main" id="{B68DBC23-11A3-403F-A432-C75CF1F2A141}"/>
            </a:ext>
          </a:extLst>
        </xdr:cNvPr>
        <xdr:cNvSpPr txBox="1"/>
      </xdr:nvSpPr>
      <xdr:spPr>
        <a:xfrm>
          <a:off x="85154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93997</xdr:rowOff>
    </xdr:from>
    <xdr:ext cx="469744" cy="259045"/>
    <xdr:sp macro="" textlink="">
      <xdr:nvSpPr>
        <xdr:cNvPr id="341" name="n_3mainValue【公営住宅】&#10;一人当たり面積">
          <a:extLst>
            <a:ext uri="{FF2B5EF4-FFF2-40B4-BE49-F238E27FC236}">
              <a16:creationId xmlns:a16="http://schemas.microsoft.com/office/drawing/2014/main" id="{1DD8BBF4-9666-4571-A883-C8F597795642}"/>
            </a:ext>
          </a:extLst>
        </xdr:cNvPr>
        <xdr:cNvSpPr txBox="1"/>
      </xdr:nvSpPr>
      <xdr:spPr>
        <a:xfrm>
          <a:off x="7626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5E4F143E-2C80-44AB-8832-D10823D4666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36442B27-E58F-4667-84F8-47F56AC740B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365CD921-F424-4DB1-9D0F-D65ADE1B311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F4EFA575-9EBA-4795-921A-83283BCB852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28B8F32-E822-4B66-9D87-A3BEA4EBD8F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5D05FDD3-0C2B-48DF-A2F2-EE3C94E6685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33DAE9EB-569E-4D5A-8272-02B7B892668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199D723C-AFDD-443D-A46C-232628C6D5B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262EF2D7-A809-46C6-89DD-E91F0F6EFDF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2F0247DD-9391-477C-B066-CF3D5738519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C76BBD82-A703-4CB9-93B8-EF9A15CBC33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CA1AA593-2942-442A-91C1-4EEF06386B6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C39E4278-A22D-4D3A-A793-D56371F1BCA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32DF056C-C4D1-4769-8251-D13AECB7E9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61E561C7-885F-46D0-B93A-3C0FCC5638E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058227CE-8171-4F72-AED2-CC2D122182D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8FFD7E81-3647-4E4A-B74F-29BCE176C41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60BFA9DD-471F-49AD-864E-60AE3546319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5962D929-6158-4A7C-80DF-FF6D374D8B0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85A314B9-DA65-4FB9-AF3A-B71D8301145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C3EA8C15-464B-42D4-A70F-97A79D0572E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6B44C9E9-E910-4D7D-BEEC-E88A46BB81B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328D5AC2-22D0-48C5-8648-B25858CE1DF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270F4168-4FAA-40D6-8395-39522BCB333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F0862006-C6DD-42A9-9A77-A5258AC8D7E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13A52064-4851-4805-9A73-BB992ABAFA4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a:extLst>
            <a:ext uri="{FF2B5EF4-FFF2-40B4-BE49-F238E27FC236}">
              <a16:creationId xmlns:a16="http://schemas.microsoft.com/office/drawing/2014/main" id="{71E43C87-A79F-4251-BCCB-83BE8A1006AB}"/>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a:extLst>
            <a:ext uri="{FF2B5EF4-FFF2-40B4-BE49-F238E27FC236}">
              <a16:creationId xmlns:a16="http://schemas.microsoft.com/office/drawing/2014/main" id="{375679C4-D5FC-4913-A581-C7B3B5D8FCE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a:extLst>
            <a:ext uri="{FF2B5EF4-FFF2-40B4-BE49-F238E27FC236}">
              <a16:creationId xmlns:a16="http://schemas.microsoft.com/office/drawing/2014/main" id="{C5D721AF-B397-4ED3-A051-9E9537FE807A}"/>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a:extLst>
            <a:ext uri="{FF2B5EF4-FFF2-40B4-BE49-F238E27FC236}">
              <a16:creationId xmlns:a16="http://schemas.microsoft.com/office/drawing/2014/main" id="{052882B0-642D-4A7E-9217-CEF54D25C66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a:extLst>
            <a:ext uri="{FF2B5EF4-FFF2-40B4-BE49-F238E27FC236}">
              <a16:creationId xmlns:a16="http://schemas.microsoft.com/office/drawing/2014/main" id="{242880EA-DD29-417D-9BAB-515EC8750CE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a:extLst>
            <a:ext uri="{FF2B5EF4-FFF2-40B4-BE49-F238E27FC236}">
              <a16:creationId xmlns:a16="http://schemas.microsoft.com/office/drawing/2014/main" id="{4614DEFB-4082-4979-A453-2C86E0AD55F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a:extLst>
            <a:ext uri="{FF2B5EF4-FFF2-40B4-BE49-F238E27FC236}">
              <a16:creationId xmlns:a16="http://schemas.microsoft.com/office/drawing/2014/main" id="{1B5DD859-F15F-4BD6-8E52-2CEBA11FC1A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a:extLst>
            <a:ext uri="{FF2B5EF4-FFF2-40B4-BE49-F238E27FC236}">
              <a16:creationId xmlns:a16="http://schemas.microsoft.com/office/drawing/2014/main" id="{A5740C6D-F2EA-48CC-95AB-439F7220B3F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a:extLst>
            <a:ext uri="{FF2B5EF4-FFF2-40B4-BE49-F238E27FC236}">
              <a16:creationId xmlns:a16="http://schemas.microsoft.com/office/drawing/2014/main" id="{7D11687D-60BE-4B5D-A200-B2E512009AF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a:extLst>
            <a:ext uri="{FF2B5EF4-FFF2-40B4-BE49-F238E27FC236}">
              <a16:creationId xmlns:a16="http://schemas.microsoft.com/office/drawing/2014/main" id="{F426A323-1E60-40FE-A028-26A4E2BA129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a:extLst>
            <a:ext uri="{FF2B5EF4-FFF2-40B4-BE49-F238E27FC236}">
              <a16:creationId xmlns:a16="http://schemas.microsoft.com/office/drawing/2014/main" id="{7DEFC7B2-B04F-4193-9749-7B26A7985234}"/>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a:extLst>
            <a:ext uri="{FF2B5EF4-FFF2-40B4-BE49-F238E27FC236}">
              <a16:creationId xmlns:a16="http://schemas.microsoft.com/office/drawing/2014/main" id="{0A1D5DB5-D9F3-42F6-93CF-7D74D5776F0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a:extLst>
            <a:ext uri="{FF2B5EF4-FFF2-40B4-BE49-F238E27FC236}">
              <a16:creationId xmlns:a16="http://schemas.microsoft.com/office/drawing/2014/main" id="{A84B75F7-793E-40AC-B6D9-99869E707A1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a:extLst>
            <a:ext uri="{FF2B5EF4-FFF2-40B4-BE49-F238E27FC236}">
              <a16:creationId xmlns:a16="http://schemas.microsoft.com/office/drawing/2014/main" id="{52804CF7-D1F8-4843-A6D7-D77F0775713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82" name="直線コネクタ 381">
          <a:extLst>
            <a:ext uri="{FF2B5EF4-FFF2-40B4-BE49-F238E27FC236}">
              <a16:creationId xmlns:a16="http://schemas.microsoft.com/office/drawing/2014/main" id="{2AF60321-BFF2-4D7F-AC66-DAC18DFA743B}"/>
            </a:ext>
          </a:extLst>
        </xdr:cNvPr>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83" name="【認定こども園・幼稚園・保育所】&#10;有形固定資産減価償却率最小値テキスト">
          <a:extLst>
            <a:ext uri="{FF2B5EF4-FFF2-40B4-BE49-F238E27FC236}">
              <a16:creationId xmlns:a16="http://schemas.microsoft.com/office/drawing/2014/main" id="{651F2B1D-25B4-4CF5-B617-4A09054B0853}"/>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84" name="直線コネクタ 383">
          <a:extLst>
            <a:ext uri="{FF2B5EF4-FFF2-40B4-BE49-F238E27FC236}">
              <a16:creationId xmlns:a16="http://schemas.microsoft.com/office/drawing/2014/main" id="{D3D36969-EA6B-4CA5-B32D-A3B98067E278}"/>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85" name="【認定こども園・幼稚園・保育所】&#10;有形固定資産減価償却率最大値テキスト">
          <a:extLst>
            <a:ext uri="{FF2B5EF4-FFF2-40B4-BE49-F238E27FC236}">
              <a16:creationId xmlns:a16="http://schemas.microsoft.com/office/drawing/2014/main" id="{B9DF59D6-3ABE-464F-AB9D-5CF50263AD53}"/>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86" name="直線コネクタ 385">
          <a:extLst>
            <a:ext uri="{FF2B5EF4-FFF2-40B4-BE49-F238E27FC236}">
              <a16:creationId xmlns:a16="http://schemas.microsoft.com/office/drawing/2014/main" id="{6A6198E6-73E0-49EF-91DA-E9D5A42349E9}"/>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87" name="【認定こども園・幼稚園・保育所】&#10;有形固定資産減価償却率平均値テキスト">
          <a:extLst>
            <a:ext uri="{FF2B5EF4-FFF2-40B4-BE49-F238E27FC236}">
              <a16:creationId xmlns:a16="http://schemas.microsoft.com/office/drawing/2014/main" id="{991BC659-3A36-4869-B0AD-F056822D92EB}"/>
            </a:ext>
          </a:extLst>
        </xdr:cNvPr>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88" name="フローチャート: 判断 387">
          <a:extLst>
            <a:ext uri="{FF2B5EF4-FFF2-40B4-BE49-F238E27FC236}">
              <a16:creationId xmlns:a16="http://schemas.microsoft.com/office/drawing/2014/main" id="{D3A21E89-30A6-4B95-A689-8AA1B948E3D7}"/>
            </a:ext>
          </a:extLst>
        </xdr:cNvPr>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89" name="フローチャート: 判断 388">
          <a:extLst>
            <a:ext uri="{FF2B5EF4-FFF2-40B4-BE49-F238E27FC236}">
              <a16:creationId xmlns:a16="http://schemas.microsoft.com/office/drawing/2014/main" id="{275C3EC3-4EBD-4B77-A1A1-503DCC6A71B7}"/>
            </a:ext>
          </a:extLst>
        </xdr:cNvPr>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90" name="フローチャート: 判断 389">
          <a:extLst>
            <a:ext uri="{FF2B5EF4-FFF2-40B4-BE49-F238E27FC236}">
              <a16:creationId xmlns:a16="http://schemas.microsoft.com/office/drawing/2014/main" id="{66D58050-349B-4BCF-868B-38FFA1A8EDBE}"/>
            </a:ext>
          </a:extLst>
        </xdr:cNvPr>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91" name="フローチャート: 判断 390">
          <a:extLst>
            <a:ext uri="{FF2B5EF4-FFF2-40B4-BE49-F238E27FC236}">
              <a16:creationId xmlns:a16="http://schemas.microsoft.com/office/drawing/2014/main" id="{0B60753C-9AE8-45DA-80FE-95918858A3A1}"/>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F13AEF49-BBB0-4246-AD26-2ECA3268B43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985508B3-48BE-4413-BE19-B8315454F53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38E9EC52-FA6C-4CB3-B1B7-0390B740FFC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B3F972-C3CB-47A4-82C8-6D5F0E50B55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992B068E-9786-4663-96DE-3BED505E7D8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97" name="楕円 396">
          <a:extLst>
            <a:ext uri="{FF2B5EF4-FFF2-40B4-BE49-F238E27FC236}">
              <a16:creationId xmlns:a16="http://schemas.microsoft.com/office/drawing/2014/main" id="{E8B65DA8-A9B5-4759-84F1-B3E77112DD3C}"/>
            </a:ext>
          </a:extLst>
        </xdr:cNvPr>
        <xdr:cNvSpPr/>
      </xdr:nvSpPr>
      <xdr:spPr>
        <a:xfrm>
          <a:off x="16268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145432</xdr:rowOff>
    </xdr:from>
    <xdr:ext cx="405111" cy="259045"/>
    <xdr:sp macro="" textlink="">
      <xdr:nvSpPr>
        <xdr:cNvPr id="398" name="【認定こども園・幼稚園・保育所】&#10;有形固定資産減価償却率該当値テキスト">
          <a:extLst>
            <a:ext uri="{FF2B5EF4-FFF2-40B4-BE49-F238E27FC236}">
              <a16:creationId xmlns:a16="http://schemas.microsoft.com/office/drawing/2014/main" id="{B8F66F04-33C1-4663-9808-3222DBFA3C59}"/>
            </a:ext>
          </a:extLst>
        </xdr:cNvPr>
        <xdr:cNvSpPr txBox="1"/>
      </xdr:nvSpPr>
      <xdr:spPr>
        <a:xfrm>
          <a:off x="16357600"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137795</xdr:rowOff>
    </xdr:from>
    <xdr:to>
      <xdr:col>81</xdr:col>
      <xdr:colOff>101600</xdr:colOff>
      <xdr:row>38</xdr:row>
      <xdr:rowOff>67945</xdr:rowOff>
    </xdr:to>
    <xdr:sp macro="" textlink="">
      <xdr:nvSpPr>
        <xdr:cNvPr id="399" name="楕円 398">
          <a:extLst>
            <a:ext uri="{FF2B5EF4-FFF2-40B4-BE49-F238E27FC236}">
              <a16:creationId xmlns:a16="http://schemas.microsoft.com/office/drawing/2014/main" id="{E12B5370-95C5-42B7-82FE-2AF888DB10C6}"/>
            </a:ext>
          </a:extLst>
        </xdr:cNvPr>
        <xdr:cNvSpPr/>
      </xdr:nvSpPr>
      <xdr:spPr>
        <a:xfrm>
          <a:off x="15430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xdr:rowOff>
    </xdr:from>
    <xdr:to>
      <xdr:col>85</xdr:col>
      <xdr:colOff>127000</xdr:colOff>
      <xdr:row>38</xdr:row>
      <xdr:rowOff>17145</xdr:rowOff>
    </xdr:to>
    <xdr:cxnSp macro="">
      <xdr:nvCxnSpPr>
        <xdr:cNvPr id="400" name="直線コネクタ 399">
          <a:extLst>
            <a:ext uri="{FF2B5EF4-FFF2-40B4-BE49-F238E27FC236}">
              <a16:creationId xmlns:a16="http://schemas.microsoft.com/office/drawing/2014/main" id="{4012CB46-DEF9-4F56-86AA-4358F7F54CE4}"/>
            </a:ext>
          </a:extLst>
        </xdr:cNvPr>
        <xdr:cNvCxnSpPr/>
      </xdr:nvCxnSpPr>
      <xdr:spPr>
        <a:xfrm flipV="1">
          <a:off x="15481300" y="65170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01" name="楕円 400">
          <a:extLst>
            <a:ext uri="{FF2B5EF4-FFF2-40B4-BE49-F238E27FC236}">
              <a16:creationId xmlns:a16="http://schemas.microsoft.com/office/drawing/2014/main" id="{1F641594-02D8-4570-AE7C-BFDE319BA07D}"/>
            </a:ext>
          </a:extLst>
        </xdr:cNvPr>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17145</xdr:rowOff>
    </xdr:from>
    <xdr:to>
      <xdr:col>81</xdr:col>
      <xdr:colOff>50800</xdr:colOff>
      <xdr:row>38</xdr:row>
      <xdr:rowOff>76200</xdr:rowOff>
    </xdr:to>
    <xdr:cxnSp macro="">
      <xdr:nvCxnSpPr>
        <xdr:cNvPr id="402" name="直線コネクタ 401">
          <a:extLst>
            <a:ext uri="{FF2B5EF4-FFF2-40B4-BE49-F238E27FC236}">
              <a16:creationId xmlns:a16="http://schemas.microsoft.com/office/drawing/2014/main" id="{391C6DC4-69C0-4A1D-8581-E8ACC8BE8FEA}"/>
            </a:ext>
          </a:extLst>
        </xdr:cNvPr>
        <xdr:cNvCxnSpPr/>
      </xdr:nvCxnSpPr>
      <xdr:spPr>
        <a:xfrm flipV="1">
          <a:off x="14592300" y="65322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03" name="楕円 402">
          <a:extLst>
            <a:ext uri="{FF2B5EF4-FFF2-40B4-BE49-F238E27FC236}">
              <a16:creationId xmlns:a16="http://schemas.microsoft.com/office/drawing/2014/main" id="{BC476C0B-5CF9-422E-86E7-E26915375EA5}"/>
            </a:ext>
          </a:extLst>
        </xdr:cNvPr>
        <xdr:cNvSpPr/>
      </xdr:nvSpPr>
      <xdr:spPr>
        <a:xfrm>
          <a:off x="1365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38</xdr:row>
      <xdr:rowOff>76200</xdr:rowOff>
    </xdr:to>
    <xdr:cxnSp macro="">
      <xdr:nvCxnSpPr>
        <xdr:cNvPr id="404" name="直線コネクタ 403">
          <a:extLst>
            <a:ext uri="{FF2B5EF4-FFF2-40B4-BE49-F238E27FC236}">
              <a16:creationId xmlns:a16="http://schemas.microsoft.com/office/drawing/2014/main" id="{0FC4A649-EAA8-4507-96DA-A5F9B3E1471C}"/>
            </a:ext>
          </a:extLst>
        </xdr:cNvPr>
        <xdr:cNvCxnSpPr/>
      </xdr:nvCxnSpPr>
      <xdr:spPr>
        <a:xfrm>
          <a:off x="13703300" y="6534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05" name="n_1aveValue【認定こども園・幼稚園・保育所】&#10;有形固定資産減価償却率">
          <a:extLst>
            <a:ext uri="{FF2B5EF4-FFF2-40B4-BE49-F238E27FC236}">
              <a16:creationId xmlns:a16="http://schemas.microsoft.com/office/drawing/2014/main" id="{93CEC072-632F-418A-A74C-4F1A22A71E51}"/>
            </a:ext>
          </a:extLst>
        </xdr:cNvPr>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06" name="n_2aveValue【認定こども園・幼稚園・保育所】&#10;有形固定資産減価償却率">
          <a:extLst>
            <a:ext uri="{FF2B5EF4-FFF2-40B4-BE49-F238E27FC236}">
              <a16:creationId xmlns:a16="http://schemas.microsoft.com/office/drawing/2014/main" id="{EE065EE1-F27E-40D0-BBD6-2416FA526739}"/>
            </a:ext>
          </a:extLst>
        </xdr:cNvPr>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07" name="n_3aveValue【認定こども園・幼稚園・保育所】&#10;有形固定資産減価償却率">
          <a:extLst>
            <a:ext uri="{FF2B5EF4-FFF2-40B4-BE49-F238E27FC236}">
              <a16:creationId xmlns:a16="http://schemas.microsoft.com/office/drawing/2014/main" id="{866A1486-C2F2-4CE4-9479-AB59D1D789C1}"/>
            </a:ext>
          </a:extLst>
        </xdr:cNvPr>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84472</xdr:rowOff>
    </xdr:from>
    <xdr:ext cx="405111" cy="259045"/>
    <xdr:sp macro="" textlink="">
      <xdr:nvSpPr>
        <xdr:cNvPr id="408" name="n_1mainValue【認定こども園・幼稚園・保育所】&#10;有形固定資産減価償却率">
          <a:extLst>
            <a:ext uri="{FF2B5EF4-FFF2-40B4-BE49-F238E27FC236}">
              <a16:creationId xmlns:a16="http://schemas.microsoft.com/office/drawing/2014/main" id="{12B5C619-0140-4901-8132-501883ACF51A}"/>
            </a:ext>
          </a:extLst>
        </xdr:cNvPr>
        <xdr:cNvSpPr txBox="1"/>
      </xdr:nvSpPr>
      <xdr:spPr>
        <a:xfrm>
          <a:off x="152660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143527</xdr:rowOff>
    </xdr:from>
    <xdr:ext cx="405111" cy="259045"/>
    <xdr:sp macro="" textlink="">
      <xdr:nvSpPr>
        <xdr:cNvPr id="409" name="n_2mainValue【認定こども園・幼稚園・保育所】&#10;有形固定資産減価償却率">
          <a:extLst>
            <a:ext uri="{FF2B5EF4-FFF2-40B4-BE49-F238E27FC236}">
              <a16:creationId xmlns:a16="http://schemas.microsoft.com/office/drawing/2014/main" id="{CC387DE4-F77A-42E8-98A6-4489F00E92E4}"/>
            </a:ext>
          </a:extLst>
        </xdr:cNvPr>
        <xdr:cNvSpPr txBox="1"/>
      </xdr:nvSpPr>
      <xdr:spPr>
        <a:xfrm>
          <a:off x="14389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86377</xdr:rowOff>
    </xdr:from>
    <xdr:ext cx="405111" cy="259045"/>
    <xdr:sp macro="" textlink="">
      <xdr:nvSpPr>
        <xdr:cNvPr id="410" name="n_3mainValue【認定こども園・幼稚園・保育所】&#10;有形固定資産減価償却率">
          <a:extLst>
            <a:ext uri="{FF2B5EF4-FFF2-40B4-BE49-F238E27FC236}">
              <a16:creationId xmlns:a16="http://schemas.microsoft.com/office/drawing/2014/main" id="{A9E773E4-3FA5-4B80-8309-03341DC0004C}"/>
            </a:ext>
          </a:extLst>
        </xdr:cNvPr>
        <xdr:cNvSpPr txBox="1"/>
      </xdr:nvSpPr>
      <xdr:spPr>
        <a:xfrm>
          <a:off x="13500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id="{6CCB1489-012D-46AF-89E1-B5E5E43B831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id="{EF59445A-11D5-4C01-885F-27A845ABBB7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id="{C892D101-B037-4270-B3BB-ECED4942269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id="{9784510A-7CAF-4D6B-AC55-F63B29F0578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id="{01920CBE-10F0-4DEC-9490-201AE966199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id="{1BA2298C-46A4-4964-8F14-4665864EAE5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id="{94191AF5-243A-4B2F-81D2-E73368EF6AE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id="{8251B443-189F-4DB4-B571-232C9C50DF7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a16="http://schemas.microsoft.com/office/drawing/2014/main" id="{AE226633-8BA3-4E68-B975-CA5BA50F20A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a16="http://schemas.microsoft.com/office/drawing/2014/main" id="{E47F78C8-77E7-4629-AF82-731D3889FF5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1" name="直線コネクタ 420">
          <a:extLst>
            <a:ext uri="{FF2B5EF4-FFF2-40B4-BE49-F238E27FC236}">
              <a16:creationId xmlns:a16="http://schemas.microsoft.com/office/drawing/2014/main" id="{3F05F3D0-31CC-4053-B5AE-3C1E2B87BEC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2" name="テキスト ボックス 421">
          <a:extLst>
            <a:ext uri="{FF2B5EF4-FFF2-40B4-BE49-F238E27FC236}">
              <a16:creationId xmlns:a16="http://schemas.microsoft.com/office/drawing/2014/main" id="{2908FFA7-60F7-4DF3-A9E6-687FACFB341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3" name="直線コネクタ 422">
          <a:extLst>
            <a:ext uri="{FF2B5EF4-FFF2-40B4-BE49-F238E27FC236}">
              <a16:creationId xmlns:a16="http://schemas.microsoft.com/office/drawing/2014/main" id="{064BAD33-6FB5-4A1A-B976-D22F0F5DBE4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4" name="テキスト ボックス 423">
          <a:extLst>
            <a:ext uri="{FF2B5EF4-FFF2-40B4-BE49-F238E27FC236}">
              <a16:creationId xmlns:a16="http://schemas.microsoft.com/office/drawing/2014/main" id="{730180A9-A55E-45FF-B0AE-3A8E052319F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5" name="直線コネクタ 424">
          <a:extLst>
            <a:ext uri="{FF2B5EF4-FFF2-40B4-BE49-F238E27FC236}">
              <a16:creationId xmlns:a16="http://schemas.microsoft.com/office/drawing/2014/main" id="{72E17110-CD37-4866-B24A-9360FEF80E0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6" name="テキスト ボックス 425">
          <a:extLst>
            <a:ext uri="{FF2B5EF4-FFF2-40B4-BE49-F238E27FC236}">
              <a16:creationId xmlns:a16="http://schemas.microsoft.com/office/drawing/2014/main" id="{6ED5DD5D-F741-43EF-8083-9D6DFA94437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7" name="直線コネクタ 426">
          <a:extLst>
            <a:ext uri="{FF2B5EF4-FFF2-40B4-BE49-F238E27FC236}">
              <a16:creationId xmlns:a16="http://schemas.microsoft.com/office/drawing/2014/main" id="{D209BB38-60F9-43FF-ACF4-4EB8D5B1838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8" name="テキスト ボックス 427">
          <a:extLst>
            <a:ext uri="{FF2B5EF4-FFF2-40B4-BE49-F238E27FC236}">
              <a16:creationId xmlns:a16="http://schemas.microsoft.com/office/drawing/2014/main" id="{5C944969-08FF-4AF0-8143-6CDD9819F04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9" name="直線コネクタ 428">
          <a:extLst>
            <a:ext uri="{FF2B5EF4-FFF2-40B4-BE49-F238E27FC236}">
              <a16:creationId xmlns:a16="http://schemas.microsoft.com/office/drawing/2014/main" id="{8FACCE16-1556-4CBD-B649-D9A9F7EBADF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0" name="テキスト ボックス 429">
          <a:extLst>
            <a:ext uri="{FF2B5EF4-FFF2-40B4-BE49-F238E27FC236}">
              <a16:creationId xmlns:a16="http://schemas.microsoft.com/office/drawing/2014/main" id="{C750FB61-9611-4AC8-8F55-AC4D97828CEF}"/>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1" name="直線コネクタ 430">
          <a:extLst>
            <a:ext uri="{FF2B5EF4-FFF2-40B4-BE49-F238E27FC236}">
              <a16:creationId xmlns:a16="http://schemas.microsoft.com/office/drawing/2014/main" id="{0841BACE-4C9F-4C84-9B9A-5172C3DE285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2" name="テキスト ボックス 431">
          <a:extLst>
            <a:ext uri="{FF2B5EF4-FFF2-40B4-BE49-F238E27FC236}">
              <a16:creationId xmlns:a16="http://schemas.microsoft.com/office/drawing/2014/main" id="{ACF0ED01-210C-4C1E-A42E-424CC1E4929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a:extLst>
            <a:ext uri="{FF2B5EF4-FFF2-40B4-BE49-F238E27FC236}">
              <a16:creationId xmlns:a16="http://schemas.microsoft.com/office/drawing/2014/main" id="{3AE296BC-70CD-4728-ACEC-CE4A5D9A497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4" name="テキスト ボックス 433">
          <a:extLst>
            <a:ext uri="{FF2B5EF4-FFF2-40B4-BE49-F238E27FC236}">
              <a16:creationId xmlns:a16="http://schemas.microsoft.com/office/drawing/2014/main" id="{BCC74BA4-CC3D-4C4D-8187-6DA8E6BA044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認定こども園・幼稚園・保育所】&#10;一人当たり面積グラフ枠">
          <a:extLst>
            <a:ext uri="{FF2B5EF4-FFF2-40B4-BE49-F238E27FC236}">
              <a16:creationId xmlns:a16="http://schemas.microsoft.com/office/drawing/2014/main" id="{9106B3D6-DCA5-40C6-A450-4DF45C51E7B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36" name="直線コネクタ 435">
          <a:extLst>
            <a:ext uri="{FF2B5EF4-FFF2-40B4-BE49-F238E27FC236}">
              <a16:creationId xmlns:a16="http://schemas.microsoft.com/office/drawing/2014/main" id="{895D833D-257B-4EF3-81A8-994F64E0D0A2}"/>
            </a:ext>
          </a:extLst>
        </xdr:cNvPr>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37" name="【認定こども園・幼稚園・保育所】&#10;一人当たり面積最小値テキスト">
          <a:extLst>
            <a:ext uri="{FF2B5EF4-FFF2-40B4-BE49-F238E27FC236}">
              <a16:creationId xmlns:a16="http://schemas.microsoft.com/office/drawing/2014/main" id="{93DB1776-C7C5-4BCB-B350-80E207EF59EB}"/>
            </a:ext>
          </a:extLst>
        </xdr:cNvPr>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38" name="直線コネクタ 437">
          <a:extLst>
            <a:ext uri="{FF2B5EF4-FFF2-40B4-BE49-F238E27FC236}">
              <a16:creationId xmlns:a16="http://schemas.microsoft.com/office/drawing/2014/main" id="{1C450C53-594B-4C0F-B3E0-F0320F13360F}"/>
            </a:ext>
          </a:extLst>
        </xdr:cNvPr>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39" name="【認定こども園・幼稚園・保育所】&#10;一人当たり面積最大値テキスト">
          <a:extLst>
            <a:ext uri="{FF2B5EF4-FFF2-40B4-BE49-F238E27FC236}">
              <a16:creationId xmlns:a16="http://schemas.microsoft.com/office/drawing/2014/main" id="{E8576270-329C-44BA-8158-07BB1104E9DC}"/>
            </a:ext>
          </a:extLst>
        </xdr:cNvPr>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40" name="直線コネクタ 439">
          <a:extLst>
            <a:ext uri="{FF2B5EF4-FFF2-40B4-BE49-F238E27FC236}">
              <a16:creationId xmlns:a16="http://schemas.microsoft.com/office/drawing/2014/main" id="{3C51A426-E181-4732-9A6F-D09FC6C42469}"/>
            </a:ext>
          </a:extLst>
        </xdr:cNvPr>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441" name="【認定こども園・幼稚園・保育所】&#10;一人当たり面積平均値テキスト">
          <a:extLst>
            <a:ext uri="{FF2B5EF4-FFF2-40B4-BE49-F238E27FC236}">
              <a16:creationId xmlns:a16="http://schemas.microsoft.com/office/drawing/2014/main" id="{3123DC99-26EC-4697-9523-42C4EC9601F0}"/>
            </a:ext>
          </a:extLst>
        </xdr:cNvPr>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42" name="フローチャート: 判断 441">
          <a:extLst>
            <a:ext uri="{FF2B5EF4-FFF2-40B4-BE49-F238E27FC236}">
              <a16:creationId xmlns:a16="http://schemas.microsoft.com/office/drawing/2014/main" id="{43101395-4F96-4FE0-8B74-8F62331E1DF7}"/>
            </a:ext>
          </a:extLst>
        </xdr:cNvPr>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43" name="フローチャート: 判断 442">
          <a:extLst>
            <a:ext uri="{FF2B5EF4-FFF2-40B4-BE49-F238E27FC236}">
              <a16:creationId xmlns:a16="http://schemas.microsoft.com/office/drawing/2014/main" id="{DD941A3D-B245-4077-BFC2-3815E2D6B97D}"/>
            </a:ext>
          </a:extLst>
        </xdr:cNvPr>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44" name="フローチャート: 判断 443">
          <a:extLst>
            <a:ext uri="{FF2B5EF4-FFF2-40B4-BE49-F238E27FC236}">
              <a16:creationId xmlns:a16="http://schemas.microsoft.com/office/drawing/2014/main" id="{3AA02C18-889C-486B-B6B3-0779CD52C9AF}"/>
            </a:ext>
          </a:extLst>
        </xdr:cNvPr>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45" name="フローチャート: 判断 444">
          <a:extLst>
            <a:ext uri="{FF2B5EF4-FFF2-40B4-BE49-F238E27FC236}">
              <a16:creationId xmlns:a16="http://schemas.microsoft.com/office/drawing/2014/main" id="{71EEF3F4-F7C9-4041-AAAA-0D8DC4D51528}"/>
            </a:ext>
          </a:extLst>
        </xdr:cNvPr>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FA63E449-4891-48A6-B9BB-8FD36438E6D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4E3CFB01-5AA2-4014-A147-D220BB872D6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FBF35DC0-4E56-4A3A-B877-19BB8141E74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918B1E7B-99B9-4DA8-8138-D20DA43FB00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1F3F73F-C9D8-4BBA-8F9E-7FC090B8C35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169091</xdr:rowOff>
    </xdr:from>
    <xdr:to>
      <xdr:col>116</xdr:col>
      <xdr:colOff>114300</xdr:colOff>
      <xdr:row>39</xdr:row>
      <xdr:rowOff>99241</xdr:rowOff>
    </xdr:to>
    <xdr:sp macro="" textlink="">
      <xdr:nvSpPr>
        <xdr:cNvPr id="451" name="楕円 450">
          <a:extLst>
            <a:ext uri="{FF2B5EF4-FFF2-40B4-BE49-F238E27FC236}">
              <a16:creationId xmlns:a16="http://schemas.microsoft.com/office/drawing/2014/main" id="{36D385EB-8839-4D23-A040-112DD3EDE95D}"/>
            </a:ext>
          </a:extLst>
        </xdr:cNvPr>
        <xdr:cNvSpPr/>
      </xdr:nvSpPr>
      <xdr:spPr>
        <a:xfrm>
          <a:off x="221107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20518</xdr:rowOff>
    </xdr:from>
    <xdr:ext cx="469744" cy="259045"/>
    <xdr:sp macro="" textlink="">
      <xdr:nvSpPr>
        <xdr:cNvPr id="452" name="【認定こども園・幼稚園・保育所】&#10;一人当たり面積該当値テキスト">
          <a:extLst>
            <a:ext uri="{FF2B5EF4-FFF2-40B4-BE49-F238E27FC236}">
              <a16:creationId xmlns:a16="http://schemas.microsoft.com/office/drawing/2014/main" id="{5E21C51E-351A-4195-A6FF-DE2821852AD1}"/>
            </a:ext>
          </a:extLst>
        </xdr:cNvPr>
        <xdr:cNvSpPr txBox="1"/>
      </xdr:nvSpPr>
      <xdr:spPr>
        <a:xfrm>
          <a:off x="22199600" y="653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10704</xdr:rowOff>
    </xdr:from>
    <xdr:to>
      <xdr:col>112</xdr:col>
      <xdr:colOff>38100</xdr:colOff>
      <xdr:row>39</xdr:row>
      <xdr:rowOff>112304</xdr:rowOff>
    </xdr:to>
    <xdr:sp macro="" textlink="">
      <xdr:nvSpPr>
        <xdr:cNvPr id="453" name="楕円 452">
          <a:extLst>
            <a:ext uri="{FF2B5EF4-FFF2-40B4-BE49-F238E27FC236}">
              <a16:creationId xmlns:a16="http://schemas.microsoft.com/office/drawing/2014/main" id="{15AA94D2-BA59-42D2-BEBF-616AB8130C68}"/>
            </a:ext>
          </a:extLst>
        </xdr:cNvPr>
        <xdr:cNvSpPr/>
      </xdr:nvSpPr>
      <xdr:spPr>
        <a:xfrm>
          <a:off x="21272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48441</xdr:rowOff>
    </xdr:from>
    <xdr:to>
      <xdr:col>116</xdr:col>
      <xdr:colOff>63500</xdr:colOff>
      <xdr:row>39</xdr:row>
      <xdr:rowOff>61504</xdr:rowOff>
    </xdr:to>
    <xdr:cxnSp macro="">
      <xdr:nvCxnSpPr>
        <xdr:cNvPr id="454" name="直線コネクタ 453">
          <a:extLst>
            <a:ext uri="{FF2B5EF4-FFF2-40B4-BE49-F238E27FC236}">
              <a16:creationId xmlns:a16="http://schemas.microsoft.com/office/drawing/2014/main" id="{467C4F25-C5BF-4575-95CB-DE6573097480}"/>
            </a:ext>
          </a:extLst>
        </xdr:cNvPr>
        <xdr:cNvCxnSpPr/>
      </xdr:nvCxnSpPr>
      <xdr:spPr>
        <a:xfrm flipV="1">
          <a:off x="21323300" y="673499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23767</xdr:rowOff>
    </xdr:from>
    <xdr:to>
      <xdr:col>107</xdr:col>
      <xdr:colOff>101600</xdr:colOff>
      <xdr:row>39</xdr:row>
      <xdr:rowOff>125367</xdr:rowOff>
    </xdr:to>
    <xdr:sp macro="" textlink="">
      <xdr:nvSpPr>
        <xdr:cNvPr id="455" name="楕円 454">
          <a:extLst>
            <a:ext uri="{FF2B5EF4-FFF2-40B4-BE49-F238E27FC236}">
              <a16:creationId xmlns:a16="http://schemas.microsoft.com/office/drawing/2014/main" id="{D728A646-1DC1-4690-8BAC-FD0800785000}"/>
            </a:ext>
          </a:extLst>
        </xdr:cNvPr>
        <xdr:cNvSpPr/>
      </xdr:nvSpPr>
      <xdr:spPr>
        <a:xfrm>
          <a:off x="20383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61504</xdr:rowOff>
    </xdr:from>
    <xdr:to>
      <xdr:col>111</xdr:col>
      <xdr:colOff>177800</xdr:colOff>
      <xdr:row>39</xdr:row>
      <xdr:rowOff>74567</xdr:rowOff>
    </xdr:to>
    <xdr:cxnSp macro="">
      <xdr:nvCxnSpPr>
        <xdr:cNvPr id="456" name="直線コネクタ 455">
          <a:extLst>
            <a:ext uri="{FF2B5EF4-FFF2-40B4-BE49-F238E27FC236}">
              <a16:creationId xmlns:a16="http://schemas.microsoft.com/office/drawing/2014/main" id="{00B265A6-47EC-4ADD-BB31-BACE1CB7292B}"/>
            </a:ext>
          </a:extLst>
        </xdr:cNvPr>
        <xdr:cNvCxnSpPr/>
      </xdr:nvCxnSpPr>
      <xdr:spPr>
        <a:xfrm flipV="1">
          <a:off x="20434300" y="67480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85816</xdr:rowOff>
    </xdr:from>
    <xdr:to>
      <xdr:col>102</xdr:col>
      <xdr:colOff>165100</xdr:colOff>
      <xdr:row>40</xdr:row>
      <xdr:rowOff>15966</xdr:rowOff>
    </xdr:to>
    <xdr:sp macro="" textlink="">
      <xdr:nvSpPr>
        <xdr:cNvPr id="457" name="楕円 456">
          <a:extLst>
            <a:ext uri="{FF2B5EF4-FFF2-40B4-BE49-F238E27FC236}">
              <a16:creationId xmlns:a16="http://schemas.microsoft.com/office/drawing/2014/main" id="{66CF2B55-EB6D-474F-B01E-E3D5EA020ED3}"/>
            </a:ext>
          </a:extLst>
        </xdr:cNvPr>
        <xdr:cNvSpPr/>
      </xdr:nvSpPr>
      <xdr:spPr>
        <a:xfrm>
          <a:off x="19494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74567</xdr:rowOff>
    </xdr:from>
    <xdr:to>
      <xdr:col>107</xdr:col>
      <xdr:colOff>50800</xdr:colOff>
      <xdr:row>39</xdr:row>
      <xdr:rowOff>136616</xdr:rowOff>
    </xdr:to>
    <xdr:cxnSp macro="">
      <xdr:nvCxnSpPr>
        <xdr:cNvPr id="458" name="直線コネクタ 457">
          <a:extLst>
            <a:ext uri="{FF2B5EF4-FFF2-40B4-BE49-F238E27FC236}">
              <a16:creationId xmlns:a16="http://schemas.microsoft.com/office/drawing/2014/main" id="{6EF4118D-70F7-4596-BFA9-83A446FC5CFD}"/>
            </a:ext>
          </a:extLst>
        </xdr:cNvPr>
        <xdr:cNvCxnSpPr/>
      </xdr:nvCxnSpPr>
      <xdr:spPr>
        <a:xfrm flipV="1">
          <a:off x="19545300" y="676111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459" name="n_1aveValue【認定こども園・幼稚園・保育所】&#10;一人当たり面積">
          <a:extLst>
            <a:ext uri="{FF2B5EF4-FFF2-40B4-BE49-F238E27FC236}">
              <a16:creationId xmlns:a16="http://schemas.microsoft.com/office/drawing/2014/main" id="{C20F6B1B-4AC3-4B84-9E6F-E3D5E9DADC93}"/>
            </a:ext>
          </a:extLst>
        </xdr:cNvPr>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460" name="n_2aveValue【認定こども園・幼稚園・保育所】&#10;一人当たり面積">
          <a:extLst>
            <a:ext uri="{FF2B5EF4-FFF2-40B4-BE49-F238E27FC236}">
              <a16:creationId xmlns:a16="http://schemas.microsoft.com/office/drawing/2014/main" id="{5D56E94A-5D23-41E4-977D-1F1EE9DE5935}"/>
            </a:ext>
          </a:extLst>
        </xdr:cNvPr>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56078</xdr:rowOff>
    </xdr:from>
    <xdr:ext cx="469744" cy="259045"/>
    <xdr:sp macro="" textlink="">
      <xdr:nvSpPr>
        <xdr:cNvPr id="461" name="n_3aveValue【認定こども園・幼稚園・保育所】&#10;一人当たり面積">
          <a:extLst>
            <a:ext uri="{FF2B5EF4-FFF2-40B4-BE49-F238E27FC236}">
              <a16:creationId xmlns:a16="http://schemas.microsoft.com/office/drawing/2014/main" id="{39539907-EC5A-471B-B45D-7251CEB8AA78}"/>
            </a:ext>
          </a:extLst>
        </xdr:cNvPr>
        <xdr:cNvSpPr txBox="1"/>
      </xdr:nvSpPr>
      <xdr:spPr>
        <a:xfrm>
          <a:off x="19310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128831</xdr:rowOff>
    </xdr:from>
    <xdr:ext cx="469744" cy="259045"/>
    <xdr:sp macro="" textlink="">
      <xdr:nvSpPr>
        <xdr:cNvPr id="462" name="n_1mainValue【認定こども園・幼稚園・保育所】&#10;一人当たり面積">
          <a:extLst>
            <a:ext uri="{FF2B5EF4-FFF2-40B4-BE49-F238E27FC236}">
              <a16:creationId xmlns:a16="http://schemas.microsoft.com/office/drawing/2014/main" id="{BB05D13C-AA8D-41CD-A272-06AD39FC7BCD}"/>
            </a:ext>
          </a:extLst>
        </xdr:cNvPr>
        <xdr:cNvSpPr txBox="1"/>
      </xdr:nvSpPr>
      <xdr:spPr>
        <a:xfrm>
          <a:off x="21075727" y="64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141894</xdr:rowOff>
    </xdr:from>
    <xdr:ext cx="469744" cy="259045"/>
    <xdr:sp macro="" textlink="">
      <xdr:nvSpPr>
        <xdr:cNvPr id="463" name="n_2mainValue【認定こども園・幼稚園・保育所】&#10;一人当たり面積">
          <a:extLst>
            <a:ext uri="{FF2B5EF4-FFF2-40B4-BE49-F238E27FC236}">
              <a16:creationId xmlns:a16="http://schemas.microsoft.com/office/drawing/2014/main" id="{7F15DB39-377B-40DC-B825-EDCCA645633A}"/>
            </a:ext>
          </a:extLst>
        </xdr:cNvPr>
        <xdr:cNvSpPr txBox="1"/>
      </xdr:nvSpPr>
      <xdr:spPr>
        <a:xfrm>
          <a:off x="20199427" y="648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32493</xdr:rowOff>
    </xdr:from>
    <xdr:ext cx="469744" cy="259045"/>
    <xdr:sp macro="" textlink="">
      <xdr:nvSpPr>
        <xdr:cNvPr id="464" name="n_3mainValue【認定こども園・幼稚園・保育所】&#10;一人当たり面積">
          <a:extLst>
            <a:ext uri="{FF2B5EF4-FFF2-40B4-BE49-F238E27FC236}">
              <a16:creationId xmlns:a16="http://schemas.microsoft.com/office/drawing/2014/main" id="{70B62A0B-5BC1-4463-8C49-EED9F99E8262}"/>
            </a:ext>
          </a:extLst>
        </xdr:cNvPr>
        <xdr:cNvSpPr txBox="1"/>
      </xdr:nvSpPr>
      <xdr:spPr>
        <a:xfrm>
          <a:off x="19310427" y="65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a:extLst>
            <a:ext uri="{FF2B5EF4-FFF2-40B4-BE49-F238E27FC236}">
              <a16:creationId xmlns:a16="http://schemas.microsoft.com/office/drawing/2014/main" id="{6F53706A-AC9E-43FF-8FFA-90B907B77B2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a:extLst>
            <a:ext uri="{FF2B5EF4-FFF2-40B4-BE49-F238E27FC236}">
              <a16:creationId xmlns:a16="http://schemas.microsoft.com/office/drawing/2014/main" id="{90CE93CB-D4AB-4941-B96F-C450BB4C655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a:extLst>
            <a:ext uri="{FF2B5EF4-FFF2-40B4-BE49-F238E27FC236}">
              <a16:creationId xmlns:a16="http://schemas.microsoft.com/office/drawing/2014/main" id="{3531C773-C190-49BB-82A3-A2F508534F9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a:extLst>
            <a:ext uri="{FF2B5EF4-FFF2-40B4-BE49-F238E27FC236}">
              <a16:creationId xmlns:a16="http://schemas.microsoft.com/office/drawing/2014/main" id="{3E221696-B79F-4935-B4A9-DB4570AF33C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a:extLst>
            <a:ext uri="{FF2B5EF4-FFF2-40B4-BE49-F238E27FC236}">
              <a16:creationId xmlns:a16="http://schemas.microsoft.com/office/drawing/2014/main" id="{C5CF2AF6-5631-44D6-85F4-1228F9BC6F4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a:extLst>
            <a:ext uri="{FF2B5EF4-FFF2-40B4-BE49-F238E27FC236}">
              <a16:creationId xmlns:a16="http://schemas.microsoft.com/office/drawing/2014/main" id="{BE0FE64A-8A25-45D1-A29D-46B683CC9A8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a:extLst>
            <a:ext uri="{FF2B5EF4-FFF2-40B4-BE49-F238E27FC236}">
              <a16:creationId xmlns:a16="http://schemas.microsoft.com/office/drawing/2014/main" id="{2C9DF43C-999E-4490-810C-8C90411EAA4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a:extLst>
            <a:ext uri="{FF2B5EF4-FFF2-40B4-BE49-F238E27FC236}">
              <a16:creationId xmlns:a16="http://schemas.microsoft.com/office/drawing/2014/main" id="{EA5E7871-AAA5-4640-A1F4-B20C955BD98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a:extLst>
            <a:ext uri="{FF2B5EF4-FFF2-40B4-BE49-F238E27FC236}">
              <a16:creationId xmlns:a16="http://schemas.microsoft.com/office/drawing/2014/main" id="{96BF74E4-369E-4223-9B4F-D3297605E54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a:extLst>
            <a:ext uri="{FF2B5EF4-FFF2-40B4-BE49-F238E27FC236}">
              <a16:creationId xmlns:a16="http://schemas.microsoft.com/office/drawing/2014/main" id="{D2E9F233-94DE-48BF-B208-13931CE4783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5" name="テキスト ボックス 474">
          <a:extLst>
            <a:ext uri="{FF2B5EF4-FFF2-40B4-BE49-F238E27FC236}">
              <a16:creationId xmlns:a16="http://schemas.microsoft.com/office/drawing/2014/main" id="{C0BA6CBD-CC98-4E97-93DD-8E1E8FDE392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6" name="直線コネクタ 475">
          <a:extLst>
            <a:ext uri="{FF2B5EF4-FFF2-40B4-BE49-F238E27FC236}">
              <a16:creationId xmlns:a16="http://schemas.microsoft.com/office/drawing/2014/main" id="{D27E33F9-CB97-4BB1-B096-0D93D1DE7577}"/>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7" name="テキスト ボックス 476">
          <a:extLst>
            <a:ext uri="{FF2B5EF4-FFF2-40B4-BE49-F238E27FC236}">
              <a16:creationId xmlns:a16="http://schemas.microsoft.com/office/drawing/2014/main" id="{336DB07C-A32F-487B-A21F-6A1313093856}"/>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8" name="直線コネクタ 477">
          <a:extLst>
            <a:ext uri="{FF2B5EF4-FFF2-40B4-BE49-F238E27FC236}">
              <a16:creationId xmlns:a16="http://schemas.microsoft.com/office/drawing/2014/main" id="{2312E202-AA26-462D-8E4B-556376417B69}"/>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9" name="テキスト ボックス 478">
          <a:extLst>
            <a:ext uri="{FF2B5EF4-FFF2-40B4-BE49-F238E27FC236}">
              <a16:creationId xmlns:a16="http://schemas.microsoft.com/office/drawing/2014/main" id="{CA18F502-2494-47A0-91EF-32C093932E14}"/>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0" name="直線コネクタ 479">
          <a:extLst>
            <a:ext uri="{FF2B5EF4-FFF2-40B4-BE49-F238E27FC236}">
              <a16:creationId xmlns:a16="http://schemas.microsoft.com/office/drawing/2014/main" id="{BDBAF0A4-D604-40F0-B7F8-A70BCEEDE8A7}"/>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1" name="テキスト ボックス 480">
          <a:extLst>
            <a:ext uri="{FF2B5EF4-FFF2-40B4-BE49-F238E27FC236}">
              <a16:creationId xmlns:a16="http://schemas.microsoft.com/office/drawing/2014/main" id="{3FC7EEBB-67FF-4EF2-8D8C-66997C55A319}"/>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2" name="直線コネクタ 481">
          <a:extLst>
            <a:ext uri="{FF2B5EF4-FFF2-40B4-BE49-F238E27FC236}">
              <a16:creationId xmlns:a16="http://schemas.microsoft.com/office/drawing/2014/main" id="{625D7E22-CDF1-4FAF-A418-4935A635B6A2}"/>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3" name="テキスト ボックス 482">
          <a:extLst>
            <a:ext uri="{FF2B5EF4-FFF2-40B4-BE49-F238E27FC236}">
              <a16:creationId xmlns:a16="http://schemas.microsoft.com/office/drawing/2014/main" id="{62EFC3C9-37A0-4469-8216-2546B4DF1DCC}"/>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a:extLst>
            <a:ext uri="{FF2B5EF4-FFF2-40B4-BE49-F238E27FC236}">
              <a16:creationId xmlns:a16="http://schemas.microsoft.com/office/drawing/2014/main" id="{68F6DDE2-69C2-42CA-A6DA-775C71A9572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5" name="テキスト ボックス 484">
          <a:extLst>
            <a:ext uri="{FF2B5EF4-FFF2-40B4-BE49-F238E27FC236}">
              <a16:creationId xmlns:a16="http://schemas.microsoft.com/office/drawing/2014/main" id="{180830E6-E24A-44CF-8BA7-2C3AD643570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a:extLst>
            <a:ext uri="{FF2B5EF4-FFF2-40B4-BE49-F238E27FC236}">
              <a16:creationId xmlns:a16="http://schemas.microsoft.com/office/drawing/2014/main" id="{37678B96-EC96-4511-B4E6-B17A2B2EF33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87" name="直線コネクタ 486">
          <a:extLst>
            <a:ext uri="{FF2B5EF4-FFF2-40B4-BE49-F238E27FC236}">
              <a16:creationId xmlns:a16="http://schemas.microsoft.com/office/drawing/2014/main" id="{23EA44A1-D6F8-4198-AECF-EBDF3F6C5299}"/>
            </a:ext>
          </a:extLst>
        </xdr:cNvPr>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88" name="【学校施設】&#10;有形固定資産減価償却率最小値テキスト">
          <a:extLst>
            <a:ext uri="{FF2B5EF4-FFF2-40B4-BE49-F238E27FC236}">
              <a16:creationId xmlns:a16="http://schemas.microsoft.com/office/drawing/2014/main" id="{8D8EDD2F-A443-4261-9DC3-ECF2ADD44CDE}"/>
            </a:ext>
          </a:extLst>
        </xdr:cNvPr>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89" name="直線コネクタ 488">
          <a:extLst>
            <a:ext uri="{FF2B5EF4-FFF2-40B4-BE49-F238E27FC236}">
              <a16:creationId xmlns:a16="http://schemas.microsoft.com/office/drawing/2014/main" id="{7E55BC23-BC62-4C7D-844D-3A55924C2ED7}"/>
            </a:ext>
          </a:extLst>
        </xdr:cNvPr>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90" name="【学校施設】&#10;有形固定資産減価償却率最大値テキスト">
          <a:extLst>
            <a:ext uri="{FF2B5EF4-FFF2-40B4-BE49-F238E27FC236}">
              <a16:creationId xmlns:a16="http://schemas.microsoft.com/office/drawing/2014/main" id="{BCA7AF32-2744-408C-86F9-169C1F185C81}"/>
            </a:ext>
          </a:extLst>
        </xdr:cNvPr>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91" name="直線コネクタ 490">
          <a:extLst>
            <a:ext uri="{FF2B5EF4-FFF2-40B4-BE49-F238E27FC236}">
              <a16:creationId xmlns:a16="http://schemas.microsoft.com/office/drawing/2014/main" id="{64D08D43-3F15-46DD-8360-3AEE53686BB8}"/>
            </a:ext>
          </a:extLst>
        </xdr:cNvPr>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92" name="【学校施設】&#10;有形固定資産減価償却率平均値テキスト">
          <a:extLst>
            <a:ext uri="{FF2B5EF4-FFF2-40B4-BE49-F238E27FC236}">
              <a16:creationId xmlns:a16="http://schemas.microsoft.com/office/drawing/2014/main" id="{517F14FE-FA2C-418E-BEC1-58E2C1D29277}"/>
            </a:ext>
          </a:extLst>
        </xdr:cNvPr>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93" name="フローチャート: 判断 492">
          <a:extLst>
            <a:ext uri="{FF2B5EF4-FFF2-40B4-BE49-F238E27FC236}">
              <a16:creationId xmlns:a16="http://schemas.microsoft.com/office/drawing/2014/main" id="{8A9F6554-4BEE-4550-81D0-FAB93D928981}"/>
            </a:ext>
          </a:extLst>
        </xdr:cNvPr>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94" name="フローチャート: 判断 493">
          <a:extLst>
            <a:ext uri="{FF2B5EF4-FFF2-40B4-BE49-F238E27FC236}">
              <a16:creationId xmlns:a16="http://schemas.microsoft.com/office/drawing/2014/main" id="{13E2E908-AB02-4101-B480-44218EECEE65}"/>
            </a:ext>
          </a:extLst>
        </xdr:cNvPr>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95" name="フローチャート: 判断 494">
          <a:extLst>
            <a:ext uri="{FF2B5EF4-FFF2-40B4-BE49-F238E27FC236}">
              <a16:creationId xmlns:a16="http://schemas.microsoft.com/office/drawing/2014/main" id="{3646CD72-1576-498F-B153-CD5CB589A9E4}"/>
            </a:ext>
          </a:extLst>
        </xdr:cNvPr>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96" name="フローチャート: 判断 495">
          <a:extLst>
            <a:ext uri="{FF2B5EF4-FFF2-40B4-BE49-F238E27FC236}">
              <a16:creationId xmlns:a16="http://schemas.microsoft.com/office/drawing/2014/main" id="{A646A7BB-F349-4BCD-A35B-27E241838D69}"/>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C3643D4F-4565-4262-95EA-E100C08ADCC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5A5FB86-9E49-457C-A68F-126B750F255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7C0BCC9C-9D74-4ADC-9A7D-6B722F3AA95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18009D99-84DA-460E-B7CD-EF484BB07AA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8519E4F4-EAB7-432F-91DA-A848785EA94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36068</xdr:rowOff>
    </xdr:from>
    <xdr:to>
      <xdr:col>85</xdr:col>
      <xdr:colOff>177800</xdr:colOff>
      <xdr:row>58</xdr:row>
      <xdr:rowOff>137668</xdr:rowOff>
    </xdr:to>
    <xdr:sp macro="" textlink="">
      <xdr:nvSpPr>
        <xdr:cNvPr id="502" name="楕円 501">
          <a:extLst>
            <a:ext uri="{FF2B5EF4-FFF2-40B4-BE49-F238E27FC236}">
              <a16:creationId xmlns:a16="http://schemas.microsoft.com/office/drawing/2014/main" id="{C92BDC3C-99D9-4EB5-8814-FC4C885B182E}"/>
            </a:ext>
          </a:extLst>
        </xdr:cNvPr>
        <xdr:cNvSpPr/>
      </xdr:nvSpPr>
      <xdr:spPr>
        <a:xfrm>
          <a:off x="162687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58945</xdr:rowOff>
    </xdr:from>
    <xdr:ext cx="405111" cy="259045"/>
    <xdr:sp macro="" textlink="">
      <xdr:nvSpPr>
        <xdr:cNvPr id="503" name="【学校施設】&#10;有形固定資産減価償却率該当値テキスト">
          <a:extLst>
            <a:ext uri="{FF2B5EF4-FFF2-40B4-BE49-F238E27FC236}">
              <a16:creationId xmlns:a16="http://schemas.microsoft.com/office/drawing/2014/main" id="{3CDC452D-53C5-4158-B1E8-259B27194365}"/>
            </a:ext>
          </a:extLst>
        </xdr:cNvPr>
        <xdr:cNvSpPr txBox="1"/>
      </xdr:nvSpPr>
      <xdr:spPr>
        <a:xfrm>
          <a:off x="16357600" y="983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77216</xdr:rowOff>
    </xdr:from>
    <xdr:to>
      <xdr:col>81</xdr:col>
      <xdr:colOff>101600</xdr:colOff>
      <xdr:row>59</xdr:row>
      <xdr:rowOff>7366</xdr:rowOff>
    </xdr:to>
    <xdr:sp macro="" textlink="">
      <xdr:nvSpPr>
        <xdr:cNvPr id="504" name="楕円 503">
          <a:extLst>
            <a:ext uri="{FF2B5EF4-FFF2-40B4-BE49-F238E27FC236}">
              <a16:creationId xmlns:a16="http://schemas.microsoft.com/office/drawing/2014/main" id="{D6CF8F51-A666-4AD4-A57C-6A7196F78DDA}"/>
            </a:ext>
          </a:extLst>
        </xdr:cNvPr>
        <xdr:cNvSpPr/>
      </xdr:nvSpPr>
      <xdr:spPr>
        <a:xfrm>
          <a:off x="154305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86868</xdr:rowOff>
    </xdr:from>
    <xdr:to>
      <xdr:col>85</xdr:col>
      <xdr:colOff>127000</xdr:colOff>
      <xdr:row>58</xdr:row>
      <xdr:rowOff>128016</xdr:rowOff>
    </xdr:to>
    <xdr:cxnSp macro="">
      <xdr:nvCxnSpPr>
        <xdr:cNvPr id="505" name="直線コネクタ 504">
          <a:extLst>
            <a:ext uri="{FF2B5EF4-FFF2-40B4-BE49-F238E27FC236}">
              <a16:creationId xmlns:a16="http://schemas.microsoft.com/office/drawing/2014/main" id="{F309EE75-0B40-438D-84CA-2ED9D94CD9B4}"/>
            </a:ext>
          </a:extLst>
        </xdr:cNvPr>
        <xdr:cNvCxnSpPr/>
      </xdr:nvCxnSpPr>
      <xdr:spPr>
        <a:xfrm flipV="1">
          <a:off x="15481300" y="100309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150368</xdr:rowOff>
    </xdr:from>
    <xdr:to>
      <xdr:col>76</xdr:col>
      <xdr:colOff>165100</xdr:colOff>
      <xdr:row>57</xdr:row>
      <xdr:rowOff>80518</xdr:rowOff>
    </xdr:to>
    <xdr:sp macro="" textlink="">
      <xdr:nvSpPr>
        <xdr:cNvPr id="506" name="楕円 505">
          <a:extLst>
            <a:ext uri="{FF2B5EF4-FFF2-40B4-BE49-F238E27FC236}">
              <a16:creationId xmlns:a16="http://schemas.microsoft.com/office/drawing/2014/main" id="{04B119DA-032E-48C3-BB9B-5ADDE1659FC2}"/>
            </a:ext>
          </a:extLst>
        </xdr:cNvPr>
        <xdr:cNvSpPr/>
      </xdr:nvSpPr>
      <xdr:spPr>
        <a:xfrm>
          <a:off x="14541500" y="97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29718</xdr:rowOff>
    </xdr:from>
    <xdr:to>
      <xdr:col>81</xdr:col>
      <xdr:colOff>50800</xdr:colOff>
      <xdr:row>58</xdr:row>
      <xdr:rowOff>128016</xdr:rowOff>
    </xdr:to>
    <xdr:cxnSp macro="">
      <xdr:nvCxnSpPr>
        <xdr:cNvPr id="507" name="直線コネクタ 506">
          <a:extLst>
            <a:ext uri="{FF2B5EF4-FFF2-40B4-BE49-F238E27FC236}">
              <a16:creationId xmlns:a16="http://schemas.microsoft.com/office/drawing/2014/main" id="{7E072508-B3F2-4845-96C5-3B496527CE9B}"/>
            </a:ext>
          </a:extLst>
        </xdr:cNvPr>
        <xdr:cNvCxnSpPr/>
      </xdr:nvCxnSpPr>
      <xdr:spPr>
        <a:xfrm>
          <a:off x="14592300" y="9802368"/>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22352</xdr:rowOff>
    </xdr:from>
    <xdr:to>
      <xdr:col>72</xdr:col>
      <xdr:colOff>38100</xdr:colOff>
      <xdr:row>57</xdr:row>
      <xdr:rowOff>123952</xdr:rowOff>
    </xdr:to>
    <xdr:sp macro="" textlink="">
      <xdr:nvSpPr>
        <xdr:cNvPr id="508" name="楕円 507">
          <a:extLst>
            <a:ext uri="{FF2B5EF4-FFF2-40B4-BE49-F238E27FC236}">
              <a16:creationId xmlns:a16="http://schemas.microsoft.com/office/drawing/2014/main" id="{1F1D6D99-B44A-4303-9E2D-6F296ED21D2C}"/>
            </a:ext>
          </a:extLst>
        </xdr:cNvPr>
        <xdr:cNvSpPr/>
      </xdr:nvSpPr>
      <xdr:spPr>
        <a:xfrm>
          <a:off x="13652500" y="97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29718</xdr:rowOff>
    </xdr:from>
    <xdr:to>
      <xdr:col>76</xdr:col>
      <xdr:colOff>114300</xdr:colOff>
      <xdr:row>57</xdr:row>
      <xdr:rowOff>73152</xdr:rowOff>
    </xdr:to>
    <xdr:cxnSp macro="">
      <xdr:nvCxnSpPr>
        <xdr:cNvPr id="509" name="直線コネクタ 508">
          <a:extLst>
            <a:ext uri="{FF2B5EF4-FFF2-40B4-BE49-F238E27FC236}">
              <a16:creationId xmlns:a16="http://schemas.microsoft.com/office/drawing/2014/main" id="{2304A754-8530-4C5A-B5C4-A0597A5863DE}"/>
            </a:ext>
          </a:extLst>
        </xdr:cNvPr>
        <xdr:cNvCxnSpPr/>
      </xdr:nvCxnSpPr>
      <xdr:spPr>
        <a:xfrm flipV="1">
          <a:off x="13703300" y="98023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510" name="n_1aveValue【学校施設】&#10;有形固定資産減価償却率">
          <a:extLst>
            <a:ext uri="{FF2B5EF4-FFF2-40B4-BE49-F238E27FC236}">
              <a16:creationId xmlns:a16="http://schemas.microsoft.com/office/drawing/2014/main" id="{0296A9F1-700D-4F8A-8F05-A0F2A5B647E6}"/>
            </a:ext>
          </a:extLst>
        </xdr:cNvPr>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511" name="n_2aveValue【学校施設】&#10;有形固定資産減価償却率">
          <a:extLst>
            <a:ext uri="{FF2B5EF4-FFF2-40B4-BE49-F238E27FC236}">
              <a16:creationId xmlns:a16="http://schemas.microsoft.com/office/drawing/2014/main" id="{A96F5E0C-0C04-4C3C-B463-4914476AC628}"/>
            </a:ext>
          </a:extLst>
        </xdr:cNvPr>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12" name="n_3aveValue【学校施設】&#10;有形固定資産減価償却率">
          <a:extLst>
            <a:ext uri="{FF2B5EF4-FFF2-40B4-BE49-F238E27FC236}">
              <a16:creationId xmlns:a16="http://schemas.microsoft.com/office/drawing/2014/main" id="{0C26DDFC-10D6-4EA1-980A-53FA5886CE42}"/>
            </a:ext>
          </a:extLst>
        </xdr:cNvPr>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23893</xdr:rowOff>
    </xdr:from>
    <xdr:ext cx="405111" cy="259045"/>
    <xdr:sp macro="" textlink="">
      <xdr:nvSpPr>
        <xdr:cNvPr id="513" name="n_1mainValue【学校施設】&#10;有形固定資産減価償却率">
          <a:extLst>
            <a:ext uri="{FF2B5EF4-FFF2-40B4-BE49-F238E27FC236}">
              <a16:creationId xmlns:a16="http://schemas.microsoft.com/office/drawing/2014/main" id="{01C45249-27B0-4C2B-9D7A-AABBB0B6255E}"/>
            </a:ext>
          </a:extLst>
        </xdr:cNvPr>
        <xdr:cNvSpPr txBox="1"/>
      </xdr:nvSpPr>
      <xdr:spPr>
        <a:xfrm>
          <a:off x="152660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97045</xdr:rowOff>
    </xdr:from>
    <xdr:ext cx="405111" cy="259045"/>
    <xdr:sp macro="" textlink="">
      <xdr:nvSpPr>
        <xdr:cNvPr id="514" name="n_2mainValue【学校施設】&#10;有形固定資産減価償却率">
          <a:extLst>
            <a:ext uri="{FF2B5EF4-FFF2-40B4-BE49-F238E27FC236}">
              <a16:creationId xmlns:a16="http://schemas.microsoft.com/office/drawing/2014/main" id="{3396F989-F0B0-4F89-ADFE-1BB4E156D665}"/>
            </a:ext>
          </a:extLst>
        </xdr:cNvPr>
        <xdr:cNvSpPr txBox="1"/>
      </xdr:nvSpPr>
      <xdr:spPr>
        <a:xfrm>
          <a:off x="14389744" y="952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140479</xdr:rowOff>
    </xdr:from>
    <xdr:ext cx="405111" cy="259045"/>
    <xdr:sp macro="" textlink="">
      <xdr:nvSpPr>
        <xdr:cNvPr id="515" name="n_3mainValue【学校施設】&#10;有形固定資産減価償却率">
          <a:extLst>
            <a:ext uri="{FF2B5EF4-FFF2-40B4-BE49-F238E27FC236}">
              <a16:creationId xmlns:a16="http://schemas.microsoft.com/office/drawing/2014/main" id="{2C1F70E1-0426-4F26-9FDD-0015B5798C95}"/>
            </a:ext>
          </a:extLst>
        </xdr:cNvPr>
        <xdr:cNvSpPr txBox="1"/>
      </xdr:nvSpPr>
      <xdr:spPr>
        <a:xfrm>
          <a:off x="13500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FC61D2DF-4C0F-4E7E-A6D9-FEF43245EE9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B13DD9A0-B41A-46C1-9088-B6B26EAB7E1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0D412615-E783-48E9-9916-5D725ED1D60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FB03E340-B935-4E3A-A5AF-778D598130D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7B0CCC83-2E17-4BB5-8E53-489344CD6AF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4FCB6D53-96DF-4716-AF2A-CB40F7998BF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A6141FC5-3D82-4982-8D61-8C72DB457CD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B861A7B3-19FB-4EE9-B27C-1DAE42F2530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a:extLst>
            <a:ext uri="{FF2B5EF4-FFF2-40B4-BE49-F238E27FC236}">
              <a16:creationId xmlns:a16="http://schemas.microsoft.com/office/drawing/2014/main" id="{7E90F85E-FBCF-4056-AFDB-88F05971AB0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a:extLst>
            <a:ext uri="{FF2B5EF4-FFF2-40B4-BE49-F238E27FC236}">
              <a16:creationId xmlns:a16="http://schemas.microsoft.com/office/drawing/2014/main" id="{A88CBA05-4BD1-43D5-A7F8-6B0E8C41411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6" name="直線コネクタ 525">
          <a:extLst>
            <a:ext uri="{FF2B5EF4-FFF2-40B4-BE49-F238E27FC236}">
              <a16:creationId xmlns:a16="http://schemas.microsoft.com/office/drawing/2014/main" id="{9B37AB1F-04E0-4943-99E7-34332DCBB66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0CA96861-9B39-45CE-A868-EB6C4559DF4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8" name="直線コネクタ 527">
          <a:extLst>
            <a:ext uri="{FF2B5EF4-FFF2-40B4-BE49-F238E27FC236}">
              <a16:creationId xmlns:a16="http://schemas.microsoft.com/office/drawing/2014/main" id="{7A568C04-B818-4DE1-A1B3-AA0E5078B6B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9" name="テキスト ボックス 528">
          <a:extLst>
            <a:ext uri="{FF2B5EF4-FFF2-40B4-BE49-F238E27FC236}">
              <a16:creationId xmlns:a16="http://schemas.microsoft.com/office/drawing/2014/main" id="{E9ACC634-203D-4F80-B17F-467AA65F08E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0" name="直線コネクタ 529">
          <a:extLst>
            <a:ext uri="{FF2B5EF4-FFF2-40B4-BE49-F238E27FC236}">
              <a16:creationId xmlns:a16="http://schemas.microsoft.com/office/drawing/2014/main" id="{F32D11D5-57D8-4715-BC1D-ED85C278928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1" name="テキスト ボックス 530">
          <a:extLst>
            <a:ext uri="{FF2B5EF4-FFF2-40B4-BE49-F238E27FC236}">
              <a16:creationId xmlns:a16="http://schemas.microsoft.com/office/drawing/2014/main" id="{57FA00EE-0754-48A2-80ED-E757856296D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2" name="直線コネクタ 531">
          <a:extLst>
            <a:ext uri="{FF2B5EF4-FFF2-40B4-BE49-F238E27FC236}">
              <a16:creationId xmlns:a16="http://schemas.microsoft.com/office/drawing/2014/main" id="{2B450236-084D-4E12-A386-9CEB9774BB6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3" name="テキスト ボックス 532">
          <a:extLst>
            <a:ext uri="{FF2B5EF4-FFF2-40B4-BE49-F238E27FC236}">
              <a16:creationId xmlns:a16="http://schemas.microsoft.com/office/drawing/2014/main" id="{ACBEEC28-7779-45E8-8490-2B17FE270A4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4" name="直線コネクタ 533">
          <a:extLst>
            <a:ext uri="{FF2B5EF4-FFF2-40B4-BE49-F238E27FC236}">
              <a16:creationId xmlns:a16="http://schemas.microsoft.com/office/drawing/2014/main" id="{2DFD7245-5F28-42CE-A281-E3F197E1735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5" name="テキスト ボックス 534">
          <a:extLst>
            <a:ext uri="{FF2B5EF4-FFF2-40B4-BE49-F238E27FC236}">
              <a16:creationId xmlns:a16="http://schemas.microsoft.com/office/drawing/2014/main" id="{EFFA44CE-A37E-4A9C-916A-6B01A57BA09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a:extLst>
            <a:ext uri="{FF2B5EF4-FFF2-40B4-BE49-F238E27FC236}">
              <a16:creationId xmlns:a16="http://schemas.microsoft.com/office/drawing/2014/main" id="{777A6EE5-E557-404F-8A73-6FFCC93685F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a:extLst>
            <a:ext uri="{FF2B5EF4-FFF2-40B4-BE49-F238E27FC236}">
              <a16:creationId xmlns:a16="http://schemas.microsoft.com/office/drawing/2014/main" id="{5CD602B3-13DB-40F8-9FE1-E1BBCC44D1D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学校施設】&#10;一人当たり面積グラフ枠">
          <a:extLst>
            <a:ext uri="{FF2B5EF4-FFF2-40B4-BE49-F238E27FC236}">
              <a16:creationId xmlns:a16="http://schemas.microsoft.com/office/drawing/2014/main" id="{21C08DEC-F69F-4E1B-86D1-B8A4D14BB4D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39" name="直線コネクタ 538">
          <a:extLst>
            <a:ext uri="{FF2B5EF4-FFF2-40B4-BE49-F238E27FC236}">
              <a16:creationId xmlns:a16="http://schemas.microsoft.com/office/drawing/2014/main" id="{88554008-05D8-4C57-986F-8C5AF9BBF6EF}"/>
            </a:ext>
          </a:extLst>
        </xdr:cNvPr>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40" name="【学校施設】&#10;一人当たり面積最小値テキスト">
          <a:extLst>
            <a:ext uri="{FF2B5EF4-FFF2-40B4-BE49-F238E27FC236}">
              <a16:creationId xmlns:a16="http://schemas.microsoft.com/office/drawing/2014/main" id="{DA2F9772-8BD9-4A1E-8C7F-516E9712A7CE}"/>
            </a:ext>
          </a:extLst>
        </xdr:cNvPr>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41" name="直線コネクタ 540">
          <a:extLst>
            <a:ext uri="{FF2B5EF4-FFF2-40B4-BE49-F238E27FC236}">
              <a16:creationId xmlns:a16="http://schemas.microsoft.com/office/drawing/2014/main" id="{026D2A03-969E-4FBE-A407-B4F0E9BF7040}"/>
            </a:ext>
          </a:extLst>
        </xdr:cNvPr>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42" name="【学校施設】&#10;一人当たり面積最大値テキスト">
          <a:extLst>
            <a:ext uri="{FF2B5EF4-FFF2-40B4-BE49-F238E27FC236}">
              <a16:creationId xmlns:a16="http://schemas.microsoft.com/office/drawing/2014/main" id="{F619CAE5-00A0-44CC-97C4-427AB2036C11}"/>
            </a:ext>
          </a:extLst>
        </xdr:cNvPr>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43" name="直線コネクタ 542">
          <a:extLst>
            <a:ext uri="{FF2B5EF4-FFF2-40B4-BE49-F238E27FC236}">
              <a16:creationId xmlns:a16="http://schemas.microsoft.com/office/drawing/2014/main" id="{AB65F34E-87AE-4DC4-B3D6-6960EA31BABC}"/>
            </a:ext>
          </a:extLst>
        </xdr:cNvPr>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544" name="【学校施設】&#10;一人当たり面積平均値テキスト">
          <a:extLst>
            <a:ext uri="{FF2B5EF4-FFF2-40B4-BE49-F238E27FC236}">
              <a16:creationId xmlns:a16="http://schemas.microsoft.com/office/drawing/2014/main" id="{3A6716C2-44D2-4AD7-9160-F45DC7002E56}"/>
            </a:ext>
          </a:extLst>
        </xdr:cNvPr>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45" name="フローチャート: 判断 544">
          <a:extLst>
            <a:ext uri="{FF2B5EF4-FFF2-40B4-BE49-F238E27FC236}">
              <a16:creationId xmlns:a16="http://schemas.microsoft.com/office/drawing/2014/main" id="{F8E3EFA4-BF4A-4866-854E-97BCA39B0703}"/>
            </a:ext>
          </a:extLst>
        </xdr:cNvPr>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46" name="フローチャート: 判断 545">
          <a:extLst>
            <a:ext uri="{FF2B5EF4-FFF2-40B4-BE49-F238E27FC236}">
              <a16:creationId xmlns:a16="http://schemas.microsoft.com/office/drawing/2014/main" id="{A2FDDC72-5B82-4034-9A1D-AF40D06DF708}"/>
            </a:ext>
          </a:extLst>
        </xdr:cNvPr>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47" name="フローチャート: 判断 546">
          <a:extLst>
            <a:ext uri="{FF2B5EF4-FFF2-40B4-BE49-F238E27FC236}">
              <a16:creationId xmlns:a16="http://schemas.microsoft.com/office/drawing/2014/main" id="{C72B2884-771A-4EAD-BAA4-C7354F0FC59C}"/>
            </a:ext>
          </a:extLst>
        </xdr:cNvPr>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48" name="フローチャート: 判断 547">
          <a:extLst>
            <a:ext uri="{FF2B5EF4-FFF2-40B4-BE49-F238E27FC236}">
              <a16:creationId xmlns:a16="http://schemas.microsoft.com/office/drawing/2014/main" id="{E9A1463B-D347-47B4-B8D6-A68A0A9B30A1}"/>
            </a:ext>
          </a:extLst>
        </xdr:cNvPr>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267C0007-DC1F-4D1B-8B94-825621E1C4D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E0FB927-15B9-4373-A124-353EB47186C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164D782-E68B-4602-8121-31D8303162A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63955CAE-E3D4-46C6-9FBA-678FF545ADC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9A832B4C-4FC0-4FAB-8B04-F6D3ADA9F9D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86360</xdr:rowOff>
    </xdr:from>
    <xdr:to>
      <xdr:col>116</xdr:col>
      <xdr:colOff>114300</xdr:colOff>
      <xdr:row>60</xdr:row>
      <xdr:rowOff>16510</xdr:rowOff>
    </xdr:to>
    <xdr:sp macro="" textlink="">
      <xdr:nvSpPr>
        <xdr:cNvPr id="554" name="楕円 553">
          <a:extLst>
            <a:ext uri="{FF2B5EF4-FFF2-40B4-BE49-F238E27FC236}">
              <a16:creationId xmlns:a16="http://schemas.microsoft.com/office/drawing/2014/main" id="{3D7B7FE0-98F1-4AC2-A61A-2587A0074211}"/>
            </a:ext>
          </a:extLst>
        </xdr:cNvPr>
        <xdr:cNvSpPr/>
      </xdr:nvSpPr>
      <xdr:spPr>
        <a:xfrm>
          <a:off x="22110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109237</xdr:rowOff>
    </xdr:from>
    <xdr:ext cx="469744" cy="259045"/>
    <xdr:sp macro="" textlink="">
      <xdr:nvSpPr>
        <xdr:cNvPr id="555" name="【学校施設】&#10;一人当たり面積該当値テキスト">
          <a:extLst>
            <a:ext uri="{FF2B5EF4-FFF2-40B4-BE49-F238E27FC236}">
              <a16:creationId xmlns:a16="http://schemas.microsoft.com/office/drawing/2014/main" id="{214B243A-0A44-446F-A689-C0EB712A7A50}"/>
            </a:ext>
          </a:extLst>
        </xdr:cNvPr>
        <xdr:cNvSpPr txBox="1"/>
      </xdr:nvSpPr>
      <xdr:spPr>
        <a:xfrm>
          <a:off x="22199600"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87122</xdr:rowOff>
    </xdr:from>
    <xdr:to>
      <xdr:col>112</xdr:col>
      <xdr:colOff>38100</xdr:colOff>
      <xdr:row>60</xdr:row>
      <xdr:rowOff>17272</xdr:rowOff>
    </xdr:to>
    <xdr:sp macro="" textlink="">
      <xdr:nvSpPr>
        <xdr:cNvPr id="556" name="楕円 555">
          <a:extLst>
            <a:ext uri="{FF2B5EF4-FFF2-40B4-BE49-F238E27FC236}">
              <a16:creationId xmlns:a16="http://schemas.microsoft.com/office/drawing/2014/main" id="{20C5F2AC-77AA-4B39-BA15-D8FF1BE76EC9}"/>
            </a:ext>
          </a:extLst>
        </xdr:cNvPr>
        <xdr:cNvSpPr/>
      </xdr:nvSpPr>
      <xdr:spPr>
        <a:xfrm>
          <a:off x="21272500" y="1020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137160</xdr:rowOff>
    </xdr:from>
    <xdr:to>
      <xdr:col>116</xdr:col>
      <xdr:colOff>63500</xdr:colOff>
      <xdr:row>59</xdr:row>
      <xdr:rowOff>137922</xdr:rowOff>
    </xdr:to>
    <xdr:cxnSp macro="">
      <xdr:nvCxnSpPr>
        <xdr:cNvPr id="557" name="直線コネクタ 556">
          <a:extLst>
            <a:ext uri="{FF2B5EF4-FFF2-40B4-BE49-F238E27FC236}">
              <a16:creationId xmlns:a16="http://schemas.microsoft.com/office/drawing/2014/main" id="{D580C719-2481-44C6-AADB-E8D5595C6617}"/>
            </a:ext>
          </a:extLst>
        </xdr:cNvPr>
        <xdr:cNvCxnSpPr/>
      </xdr:nvCxnSpPr>
      <xdr:spPr>
        <a:xfrm flipV="1">
          <a:off x="21323300" y="1025271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130556</xdr:rowOff>
    </xdr:from>
    <xdr:to>
      <xdr:col>107</xdr:col>
      <xdr:colOff>101600</xdr:colOff>
      <xdr:row>60</xdr:row>
      <xdr:rowOff>60706</xdr:rowOff>
    </xdr:to>
    <xdr:sp macro="" textlink="">
      <xdr:nvSpPr>
        <xdr:cNvPr id="558" name="楕円 557">
          <a:extLst>
            <a:ext uri="{FF2B5EF4-FFF2-40B4-BE49-F238E27FC236}">
              <a16:creationId xmlns:a16="http://schemas.microsoft.com/office/drawing/2014/main" id="{78970C02-4D00-4740-A272-703C8870771E}"/>
            </a:ext>
          </a:extLst>
        </xdr:cNvPr>
        <xdr:cNvSpPr/>
      </xdr:nvSpPr>
      <xdr:spPr>
        <a:xfrm>
          <a:off x="20383500" y="102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137922</xdr:rowOff>
    </xdr:from>
    <xdr:to>
      <xdr:col>111</xdr:col>
      <xdr:colOff>177800</xdr:colOff>
      <xdr:row>60</xdr:row>
      <xdr:rowOff>9906</xdr:rowOff>
    </xdr:to>
    <xdr:cxnSp macro="">
      <xdr:nvCxnSpPr>
        <xdr:cNvPr id="559" name="直線コネクタ 558">
          <a:extLst>
            <a:ext uri="{FF2B5EF4-FFF2-40B4-BE49-F238E27FC236}">
              <a16:creationId xmlns:a16="http://schemas.microsoft.com/office/drawing/2014/main" id="{49BC72E0-1864-44C6-A452-3B7DBC7DA132}"/>
            </a:ext>
          </a:extLst>
        </xdr:cNvPr>
        <xdr:cNvCxnSpPr/>
      </xdr:nvCxnSpPr>
      <xdr:spPr>
        <a:xfrm flipV="1">
          <a:off x="20434300" y="102534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129794</xdr:rowOff>
    </xdr:from>
    <xdr:to>
      <xdr:col>102</xdr:col>
      <xdr:colOff>165100</xdr:colOff>
      <xdr:row>60</xdr:row>
      <xdr:rowOff>59944</xdr:rowOff>
    </xdr:to>
    <xdr:sp macro="" textlink="">
      <xdr:nvSpPr>
        <xdr:cNvPr id="560" name="楕円 559">
          <a:extLst>
            <a:ext uri="{FF2B5EF4-FFF2-40B4-BE49-F238E27FC236}">
              <a16:creationId xmlns:a16="http://schemas.microsoft.com/office/drawing/2014/main" id="{CFEB05B8-3251-4874-A2FB-CD6EC04CA4AD}"/>
            </a:ext>
          </a:extLst>
        </xdr:cNvPr>
        <xdr:cNvSpPr/>
      </xdr:nvSpPr>
      <xdr:spPr>
        <a:xfrm>
          <a:off x="19494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9144</xdr:rowOff>
    </xdr:from>
    <xdr:to>
      <xdr:col>107</xdr:col>
      <xdr:colOff>50800</xdr:colOff>
      <xdr:row>60</xdr:row>
      <xdr:rowOff>9906</xdr:rowOff>
    </xdr:to>
    <xdr:cxnSp macro="">
      <xdr:nvCxnSpPr>
        <xdr:cNvPr id="561" name="直線コネクタ 560">
          <a:extLst>
            <a:ext uri="{FF2B5EF4-FFF2-40B4-BE49-F238E27FC236}">
              <a16:creationId xmlns:a16="http://schemas.microsoft.com/office/drawing/2014/main" id="{3F6524A6-813F-4495-A4FF-69DD68A3636C}"/>
            </a:ext>
          </a:extLst>
        </xdr:cNvPr>
        <xdr:cNvCxnSpPr/>
      </xdr:nvCxnSpPr>
      <xdr:spPr>
        <a:xfrm>
          <a:off x="19545300" y="102961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562" name="n_1aveValue【学校施設】&#10;一人当たり面積">
          <a:extLst>
            <a:ext uri="{FF2B5EF4-FFF2-40B4-BE49-F238E27FC236}">
              <a16:creationId xmlns:a16="http://schemas.microsoft.com/office/drawing/2014/main" id="{891D7E82-A312-418D-9199-97F6D425CC4E}"/>
            </a:ext>
          </a:extLst>
        </xdr:cNvPr>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563" name="n_2aveValue【学校施設】&#10;一人当たり面積">
          <a:extLst>
            <a:ext uri="{FF2B5EF4-FFF2-40B4-BE49-F238E27FC236}">
              <a16:creationId xmlns:a16="http://schemas.microsoft.com/office/drawing/2014/main" id="{9AEB3201-103D-43DF-A897-4BE1192B6768}"/>
            </a:ext>
          </a:extLst>
        </xdr:cNvPr>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135653</xdr:rowOff>
    </xdr:from>
    <xdr:ext cx="469744" cy="259045"/>
    <xdr:sp macro="" textlink="">
      <xdr:nvSpPr>
        <xdr:cNvPr id="564" name="n_3aveValue【学校施設】&#10;一人当たり面積">
          <a:extLst>
            <a:ext uri="{FF2B5EF4-FFF2-40B4-BE49-F238E27FC236}">
              <a16:creationId xmlns:a16="http://schemas.microsoft.com/office/drawing/2014/main" id="{9CFCDF65-6D57-4B86-BA01-A68135A8622D}"/>
            </a:ext>
          </a:extLst>
        </xdr:cNvPr>
        <xdr:cNvSpPr txBox="1"/>
      </xdr:nvSpPr>
      <xdr:spPr>
        <a:xfrm>
          <a:off x="19310427" y="104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33799</xdr:rowOff>
    </xdr:from>
    <xdr:ext cx="469744" cy="259045"/>
    <xdr:sp macro="" textlink="">
      <xdr:nvSpPr>
        <xdr:cNvPr id="565" name="n_1mainValue【学校施設】&#10;一人当たり面積">
          <a:extLst>
            <a:ext uri="{FF2B5EF4-FFF2-40B4-BE49-F238E27FC236}">
              <a16:creationId xmlns:a16="http://schemas.microsoft.com/office/drawing/2014/main" id="{5DBFB1A3-521A-426C-A372-3DAD238BACCA}"/>
            </a:ext>
          </a:extLst>
        </xdr:cNvPr>
        <xdr:cNvSpPr txBox="1"/>
      </xdr:nvSpPr>
      <xdr:spPr>
        <a:xfrm>
          <a:off x="21075727" y="997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77233</xdr:rowOff>
    </xdr:from>
    <xdr:ext cx="469744" cy="259045"/>
    <xdr:sp macro="" textlink="">
      <xdr:nvSpPr>
        <xdr:cNvPr id="566" name="n_2mainValue【学校施設】&#10;一人当たり面積">
          <a:extLst>
            <a:ext uri="{FF2B5EF4-FFF2-40B4-BE49-F238E27FC236}">
              <a16:creationId xmlns:a16="http://schemas.microsoft.com/office/drawing/2014/main" id="{C1B5B222-948F-4766-86CA-87EDE4AB23DF}"/>
            </a:ext>
          </a:extLst>
        </xdr:cNvPr>
        <xdr:cNvSpPr txBox="1"/>
      </xdr:nvSpPr>
      <xdr:spPr>
        <a:xfrm>
          <a:off x="20199427" y="1002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76471</xdr:rowOff>
    </xdr:from>
    <xdr:ext cx="469744" cy="259045"/>
    <xdr:sp macro="" textlink="">
      <xdr:nvSpPr>
        <xdr:cNvPr id="567" name="n_3mainValue【学校施設】&#10;一人当たり面積">
          <a:extLst>
            <a:ext uri="{FF2B5EF4-FFF2-40B4-BE49-F238E27FC236}">
              <a16:creationId xmlns:a16="http://schemas.microsoft.com/office/drawing/2014/main" id="{81E49614-0D70-4E3A-8695-8BE3D5D2D27B}"/>
            </a:ext>
          </a:extLst>
        </xdr:cNvPr>
        <xdr:cNvSpPr txBox="1"/>
      </xdr:nvSpPr>
      <xdr:spPr>
        <a:xfrm>
          <a:off x="193104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a:extLst>
            <a:ext uri="{FF2B5EF4-FFF2-40B4-BE49-F238E27FC236}">
              <a16:creationId xmlns:a16="http://schemas.microsoft.com/office/drawing/2014/main" id="{25A19378-5425-4555-BDB4-B71248E6F45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a:extLst>
            <a:ext uri="{FF2B5EF4-FFF2-40B4-BE49-F238E27FC236}">
              <a16:creationId xmlns:a16="http://schemas.microsoft.com/office/drawing/2014/main" id="{D8E69CC4-0338-43B2-90CF-3A8C92655C6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a:extLst>
            <a:ext uri="{FF2B5EF4-FFF2-40B4-BE49-F238E27FC236}">
              <a16:creationId xmlns:a16="http://schemas.microsoft.com/office/drawing/2014/main" id="{277120AC-E27C-4318-A8AB-9082670577F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a:extLst>
            <a:ext uri="{FF2B5EF4-FFF2-40B4-BE49-F238E27FC236}">
              <a16:creationId xmlns:a16="http://schemas.microsoft.com/office/drawing/2014/main" id="{1F43D1BA-2D99-42B9-A81C-D0CB6942C27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a:extLst>
            <a:ext uri="{FF2B5EF4-FFF2-40B4-BE49-F238E27FC236}">
              <a16:creationId xmlns:a16="http://schemas.microsoft.com/office/drawing/2014/main" id="{6E23606F-1558-4710-893C-02AB088C8C2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a:extLst>
            <a:ext uri="{FF2B5EF4-FFF2-40B4-BE49-F238E27FC236}">
              <a16:creationId xmlns:a16="http://schemas.microsoft.com/office/drawing/2014/main" id="{F2E79823-2D82-451C-8F23-7681BBA4DF2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a:extLst>
            <a:ext uri="{FF2B5EF4-FFF2-40B4-BE49-F238E27FC236}">
              <a16:creationId xmlns:a16="http://schemas.microsoft.com/office/drawing/2014/main" id="{A09C0721-11B2-4182-A4C6-2647A3C2AF3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a:extLst>
            <a:ext uri="{FF2B5EF4-FFF2-40B4-BE49-F238E27FC236}">
              <a16:creationId xmlns:a16="http://schemas.microsoft.com/office/drawing/2014/main" id="{9D02E2A3-5BC0-484A-8ED3-1BE2BC39AEF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a:extLst>
            <a:ext uri="{FF2B5EF4-FFF2-40B4-BE49-F238E27FC236}">
              <a16:creationId xmlns:a16="http://schemas.microsoft.com/office/drawing/2014/main" id="{B981D946-F0AE-4C4B-B149-BC1C082E018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a:extLst>
            <a:ext uri="{FF2B5EF4-FFF2-40B4-BE49-F238E27FC236}">
              <a16:creationId xmlns:a16="http://schemas.microsoft.com/office/drawing/2014/main" id="{8661976D-C4ED-400B-AFB2-EF0A266DE9C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a:extLst>
            <a:ext uri="{FF2B5EF4-FFF2-40B4-BE49-F238E27FC236}">
              <a16:creationId xmlns:a16="http://schemas.microsoft.com/office/drawing/2014/main" id="{35D0951A-E0FC-403F-A3A3-0BCF962AF21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a:extLst>
            <a:ext uri="{FF2B5EF4-FFF2-40B4-BE49-F238E27FC236}">
              <a16:creationId xmlns:a16="http://schemas.microsoft.com/office/drawing/2014/main" id="{E3452B71-7F16-4E1F-AFCA-C52D38FEDB7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a:extLst>
            <a:ext uri="{FF2B5EF4-FFF2-40B4-BE49-F238E27FC236}">
              <a16:creationId xmlns:a16="http://schemas.microsoft.com/office/drawing/2014/main" id="{F0ACE676-2725-4AED-B206-59F6A33A311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a:extLst>
            <a:ext uri="{FF2B5EF4-FFF2-40B4-BE49-F238E27FC236}">
              <a16:creationId xmlns:a16="http://schemas.microsoft.com/office/drawing/2014/main" id="{398FE36A-9BF6-4903-A60B-21293F71155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a:extLst>
            <a:ext uri="{FF2B5EF4-FFF2-40B4-BE49-F238E27FC236}">
              <a16:creationId xmlns:a16="http://schemas.microsoft.com/office/drawing/2014/main" id="{7ED8D1D6-C482-4203-A75A-AD78AB25C26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a:extLst>
            <a:ext uri="{FF2B5EF4-FFF2-40B4-BE49-F238E27FC236}">
              <a16:creationId xmlns:a16="http://schemas.microsoft.com/office/drawing/2014/main" id="{7D40029D-17FA-4982-ADAB-4780CDD15B3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a:extLst>
            <a:ext uri="{FF2B5EF4-FFF2-40B4-BE49-F238E27FC236}">
              <a16:creationId xmlns:a16="http://schemas.microsoft.com/office/drawing/2014/main" id="{DF4DDD71-020D-4347-8C2C-DA38ED7F3BB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a:extLst>
            <a:ext uri="{FF2B5EF4-FFF2-40B4-BE49-F238E27FC236}">
              <a16:creationId xmlns:a16="http://schemas.microsoft.com/office/drawing/2014/main" id="{B8C6B47C-5B73-4821-875A-829AE82A09E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a:extLst>
            <a:ext uri="{FF2B5EF4-FFF2-40B4-BE49-F238E27FC236}">
              <a16:creationId xmlns:a16="http://schemas.microsoft.com/office/drawing/2014/main" id="{4625C52E-7B7B-4668-81F7-79F389DC56D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a:extLst>
            <a:ext uri="{FF2B5EF4-FFF2-40B4-BE49-F238E27FC236}">
              <a16:creationId xmlns:a16="http://schemas.microsoft.com/office/drawing/2014/main" id="{C6C8B5C8-B593-462F-89D3-5124AFC51B7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a:extLst>
            <a:ext uri="{FF2B5EF4-FFF2-40B4-BE49-F238E27FC236}">
              <a16:creationId xmlns:a16="http://schemas.microsoft.com/office/drawing/2014/main" id="{42F616BC-7997-4C43-A17D-F87D2C4C37D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a:extLst>
            <a:ext uri="{FF2B5EF4-FFF2-40B4-BE49-F238E27FC236}">
              <a16:creationId xmlns:a16="http://schemas.microsoft.com/office/drawing/2014/main" id="{2A87C4A8-5903-4627-AF09-0FE42AB92E8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a:extLst>
            <a:ext uri="{FF2B5EF4-FFF2-40B4-BE49-F238E27FC236}">
              <a16:creationId xmlns:a16="http://schemas.microsoft.com/office/drawing/2014/main" id="{5E6A93F2-1032-4648-8FEC-7C3DA521BC0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a:extLst>
            <a:ext uri="{FF2B5EF4-FFF2-40B4-BE49-F238E27FC236}">
              <a16:creationId xmlns:a16="http://schemas.microsoft.com/office/drawing/2014/main" id="{12DCBAF8-0A7A-4FF3-A78B-63A5D64354F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a:extLst>
            <a:ext uri="{FF2B5EF4-FFF2-40B4-BE49-F238E27FC236}">
              <a16:creationId xmlns:a16="http://schemas.microsoft.com/office/drawing/2014/main" id="{8EE44F82-DF3E-4916-A1C2-9A987A1117C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a:extLst>
            <a:ext uri="{FF2B5EF4-FFF2-40B4-BE49-F238E27FC236}">
              <a16:creationId xmlns:a16="http://schemas.microsoft.com/office/drawing/2014/main" id="{5F3C7BCE-AB64-45F0-B9D1-82DC0C1809E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4" name="テキスト ボックス 593">
          <a:extLst>
            <a:ext uri="{FF2B5EF4-FFF2-40B4-BE49-F238E27FC236}">
              <a16:creationId xmlns:a16="http://schemas.microsoft.com/office/drawing/2014/main" id="{AD3D93A7-CE69-4673-9813-C27B78863FD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5" name="直線コネクタ 594">
          <a:extLst>
            <a:ext uri="{FF2B5EF4-FFF2-40B4-BE49-F238E27FC236}">
              <a16:creationId xmlns:a16="http://schemas.microsoft.com/office/drawing/2014/main" id="{AB1A2A0A-10E2-4524-891A-DCCC8C52539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6" name="テキスト ボックス 595">
          <a:extLst>
            <a:ext uri="{FF2B5EF4-FFF2-40B4-BE49-F238E27FC236}">
              <a16:creationId xmlns:a16="http://schemas.microsoft.com/office/drawing/2014/main" id="{82E2702B-8AAF-46C3-B1E7-4235FE54C88A}"/>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7" name="直線コネクタ 596">
          <a:extLst>
            <a:ext uri="{FF2B5EF4-FFF2-40B4-BE49-F238E27FC236}">
              <a16:creationId xmlns:a16="http://schemas.microsoft.com/office/drawing/2014/main" id="{477754F8-DAB5-4062-B15E-D41FC2963AA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8" name="テキスト ボックス 597">
          <a:extLst>
            <a:ext uri="{FF2B5EF4-FFF2-40B4-BE49-F238E27FC236}">
              <a16:creationId xmlns:a16="http://schemas.microsoft.com/office/drawing/2014/main" id="{87B295AB-24AB-4739-B5D3-F1687587192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9" name="直線コネクタ 598">
          <a:extLst>
            <a:ext uri="{FF2B5EF4-FFF2-40B4-BE49-F238E27FC236}">
              <a16:creationId xmlns:a16="http://schemas.microsoft.com/office/drawing/2014/main" id="{1CFBAA45-FA0F-4223-9E0E-59F0587F9DD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0" name="テキスト ボックス 599">
          <a:extLst>
            <a:ext uri="{FF2B5EF4-FFF2-40B4-BE49-F238E27FC236}">
              <a16:creationId xmlns:a16="http://schemas.microsoft.com/office/drawing/2014/main" id="{3BEF591F-5EC2-4C29-A29D-FAE20A40416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1" name="直線コネクタ 600">
          <a:extLst>
            <a:ext uri="{FF2B5EF4-FFF2-40B4-BE49-F238E27FC236}">
              <a16:creationId xmlns:a16="http://schemas.microsoft.com/office/drawing/2014/main" id="{D3B8486A-9A81-4663-B4AC-F7A01F6F3B6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2" name="テキスト ボックス 601">
          <a:extLst>
            <a:ext uri="{FF2B5EF4-FFF2-40B4-BE49-F238E27FC236}">
              <a16:creationId xmlns:a16="http://schemas.microsoft.com/office/drawing/2014/main" id="{4CA1E4B3-B88F-4406-A634-31D9E123078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3" name="直線コネクタ 602">
          <a:extLst>
            <a:ext uri="{FF2B5EF4-FFF2-40B4-BE49-F238E27FC236}">
              <a16:creationId xmlns:a16="http://schemas.microsoft.com/office/drawing/2014/main" id="{DFB24849-4BC4-4D81-A047-B4FC35866D2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4" name="テキスト ボックス 603">
          <a:extLst>
            <a:ext uri="{FF2B5EF4-FFF2-40B4-BE49-F238E27FC236}">
              <a16:creationId xmlns:a16="http://schemas.microsoft.com/office/drawing/2014/main" id="{DFA0E5D2-1782-4FF4-BB72-3E705A18EB41}"/>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a:extLst>
            <a:ext uri="{FF2B5EF4-FFF2-40B4-BE49-F238E27FC236}">
              <a16:creationId xmlns:a16="http://schemas.microsoft.com/office/drawing/2014/main" id="{BD003A0B-E963-4AE1-9393-931305B197F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a:extLst>
            <a:ext uri="{FF2B5EF4-FFF2-40B4-BE49-F238E27FC236}">
              <a16:creationId xmlns:a16="http://schemas.microsoft.com/office/drawing/2014/main" id="{C6F5A179-9347-4765-BAF2-FA359AE74B9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a:extLst>
            <a:ext uri="{FF2B5EF4-FFF2-40B4-BE49-F238E27FC236}">
              <a16:creationId xmlns:a16="http://schemas.microsoft.com/office/drawing/2014/main" id="{DD16B9F5-453A-4AD4-999F-D53B401E8B2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608" name="直線コネクタ 607">
          <a:extLst>
            <a:ext uri="{FF2B5EF4-FFF2-40B4-BE49-F238E27FC236}">
              <a16:creationId xmlns:a16="http://schemas.microsoft.com/office/drawing/2014/main" id="{97C15DD2-8CBC-4B72-99E3-3D9277BA43B7}"/>
            </a:ext>
          </a:extLst>
        </xdr:cNvPr>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09" name="【公民館】&#10;有形固定資産減価償却率最小値テキスト">
          <a:extLst>
            <a:ext uri="{FF2B5EF4-FFF2-40B4-BE49-F238E27FC236}">
              <a16:creationId xmlns:a16="http://schemas.microsoft.com/office/drawing/2014/main" id="{BDCA983C-7C48-46D4-850F-4B7BFD872B16}"/>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10" name="直線コネクタ 609">
          <a:extLst>
            <a:ext uri="{FF2B5EF4-FFF2-40B4-BE49-F238E27FC236}">
              <a16:creationId xmlns:a16="http://schemas.microsoft.com/office/drawing/2014/main" id="{07DF1313-10BC-4B5B-BCC7-65BD37DCFFF4}"/>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11" name="【公民館】&#10;有形固定資産減価償却率最大値テキスト">
          <a:extLst>
            <a:ext uri="{FF2B5EF4-FFF2-40B4-BE49-F238E27FC236}">
              <a16:creationId xmlns:a16="http://schemas.microsoft.com/office/drawing/2014/main" id="{737800E7-A66A-48D5-AC5E-6287D14E7144}"/>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12" name="直線コネクタ 611">
          <a:extLst>
            <a:ext uri="{FF2B5EF4-FFF2-40B4-BE49-F238E27FC236}">
              <a16:creationId xmlns:a16="http://schemas.microsoft.com/office/drawing/2014/main" id="{56B8CB0A-CB91-4555-BA41-C19D5291D09C}"/>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613" name="【公民館】&#10;有形固定資産減価償却率平均値テキスト">
          <a:extLst>
            <a:ext uri="{FF2B5EF4-FFF2-40B4-BE49-F238E27FC236}">
              <a16:creationId xmlns:a16="http://schemas.microsoft.com/office/drawing/2014/main" id="{8C54E596-02BB-4114-8637-BBC460F32053}"/>
            </a:ext>
          </a:extLst>
        </xdr:cNvPr>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614" name="フローチャート: 判断 613">
          <a:extLst>
            <a:ext uri="{FF2B5EF4-FFF2-40B4-BE49-F238E27FC236}">
              <a16:creationId xmlns:a16="http://schemas.microsoft.com/office/drawing/2014/main" id="{FA221D2D-8469-4C49-AFE8-F02C323E5608}"/>
            </a:ext>
          </a:extLst>
        </xdr:cNvPr>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615" name="フローチャート: 判断 614">
          <a:extLst>
            <a:ext uri="{FF2B5EF4-FFF2-40B4-BE49-F238E27FC236}">
              <a16:creationId xmlns:a16="http://schemas.microsoft.com/office/drawing/2014/main" id="{DA042944-01A0-4749-BACD-023D0C5F9298}"/>
            </a:ext>
          </a:extLst>
        </xdr:cNvPr>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16" name="フローチャート: 判断 615">
          <a:extLst>
            <a:ext uri="{FF2B5EF4-FFF2-40B4-BE49-F238E27FC236}">
              <a16:creationId xmlns:a16="http://schemas.microsoft.com/office/drawing/2014/main" id="{1EA02770-770B-4346-B2A3-4911E56DA1B4}"/>
            </a:ext>
          </a:extLst>
        </xdr:cNvPr>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617" name="フローチャート: 判断 616">
          <a:extLst>
            <a:ext uri="{FF2B5EF4-FFF2-40B4-BE49-F238E27FC236}">
              <a16:creationId xmlns:a16="http://schemas.microsoft.com/office/drawing/2014/main" id="{588002F3-A21D-497E-B93E-1E12BBA45BFB}"/>
            </a:ext>
          </a:extLst>
        </xdr:cNvPr>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4ED925CB-08EF-4FAA-B356-0E97BC743F1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F28C28CF-ECEA-4326-A93D-5B64FE5F313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A37ADE26-9056-4B13-A1F3-40D89A12216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24AC1162-D659-48E2-BF23-971FF49D74F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1493699F-1650-4921-810F-49200E93492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63500</xdr:rowOff>
    </xdr:from>
    <xdr:to>
      <xdr:col>76</xdr:col>
      <xdr:colOff>165100</xdr:colOff>
      <xdr:row>103</xdr:row>
      <xdr:rowOff>165100</xdr:rowOff>
    </xdr:to>
    <xdr:sp macro="" textlink="">
      <xdr:nvSpPr>
        <xdr:cNvPr id="623" name="楕円 622">
          <a:extLst>
            <a:ext uri="{FF2B5EF4-FFF2-40B4-BE49-F238E27FC236}">
              <a16:creationId xmlns:a16="http://schemas.microsoft.com/office/drawing/2014/main" id="{583E7F5B-4876-4DC4-8C9F-D67CFC235135}"/>
            </a:ext>
          </a:extLst>
        </xdr:cNvPr>
        <xdr:cNvSpPr/>
      </xdr:nvSpPr>
      <xdr:spPr>
        <a:xfrm>
          <a:off x="14541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99695</xdr:rowOff>
    </xdr:from>
    <xdr:to>
      <xdr:col>72</xdr:col>
      <xdr:colOff>38100</xdr:colOff>
      <xdr:row>104</xdr:row>
      <xdr:rowOff>29845</xdr:rowOff>
    </xdr:to>
    <xdr:sp macro="" textlink="">
      <xdr:nvSpPr>
        <xdr:cNvPr id="624" name="楕円 623">
          <a:extLst>
            <a:ext uri="{FF2B5EF4-FFF2-40B4-BE49-F238E27FC236}">
              <a16:creationId xmlns:a16="http://schemas.microsoft.com/office/drawing/2014/main" id="{6760208F-0C6A-41AE-94EB-202209AA7A13}"/>
            </a:ext>
          </a:extLst>
        </xdr:cNvPr>
        <xdr:cNvSpPr/>
      </xdr:nvSpPr>
      <xdr:spPr>
        <a:xfrm>
          <a:off x="13652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114300</xdr:rowOff>
    </xdr:from>
    <xdr:to>
      <xdr:col>76</xdr:col>
      <xdr:colOff>114300</xdr:colOff>
      <xdr:row>103</xdr:row>
      <xdr:rowOff>150495</xdr:rowOff>
    </xdr:to>
    <xdr:cxnSp macro="">
      <xdr:nvCxnSpPr>
        <xdr:cNvPr id="625" name="直線コネクタ 624">
          <a:extLst>
            <a:ext uri="{FF2B5EF4-FFF2-40B4-BE49-F238E27FC236}">
              <a16:creationId xmlns:a16="http://schemas.microsoft.com/office/drawing/2014/main" id="{DC2D0AC4-E107-4CDE-817C-A878B6F92B70}"/>
            </a:ext>
          </a:extLst>
        </xdr:cNvPr>
        <xdr:cNvCxnSpPr/>
      </xdr:nvCxnSpPr>
      <xdr:spPr>
        <a:xfrm flipV="1">
          <a:off x="13703300" y="17773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626" name="n_1aveValue【公民館】&#10;有形固定資産減価償却率">
          <a:extLst>
            <a:ext uri="{FF2B5EF4-FFF2-40B4-BE49-F238E27FC236}">
              <a16:creationId xmlns:a16="http://schemas.microsoft.com/office/drawing/2014/main" id="{3A4ADAFC-6B76-4200-9EB8-E2B4CE9590AF}"/>
            </a:ext>
          </a:extLst>
        </xdr:cNvPr>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627" name="n_2aveValue【公民館】&#10;有形固定資産減価償却率">
          <a:extLst>
            <a:ext uri="{FF2B5EF4-FFF2-40B4-BE49-F238E27FC236}">
              <a16:creationId xmlns:a16="http://schemas.microsoft.com/office/drawing/2014/main" id="{3CC255A6-5B59-43B5-804F-72493A7F9F4C}"/>
            </a:ext>
          </a:extLst>
        </xdr:cNvPr>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628" name="n_3aveValue【公民館】&#10;有形固定資産減価償却率">
          <a:extLst>
            <a:ext uri="{FF2B5EF4-FFF2-40B4-BE49-F238E27FC236}">
              <a16:creationId xmlns:a16="http://schemas.microsoft.com/office/drawing/2014/main" id="{95BF5BF2-D8E5-42C9-98DA-C5BF368E3A98}"/>
            </a:ext>
          </a:extLst>
        </xdr:cNvPr>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10177</xdr:rowOff>
    </xdr:from>
    <xdr:ext cx="405111" cy="259045"/>
    <xdr:sp macro="" textlink="">
      <xdr:nvSpPr>
        <xdr:cNvPr id="629" name="n_2mainValue【公民館】&#10;有形固定資産減価償却率">
          <a:extLst>
            <a:ext uri="{FF2B5EF4-FFF2-40B4-BE49-F238E27FC236}">
              <a16:creationId xmlns:a16="http://schemas.microsoft.com/office/drawing/2014/main" id="{9D4DC548-14D3-4DE8-91B9-FE4F7A7A5E1E}"/>
            </a:ext>
          </a:extLst>
        </xdr:cNvPr>
        <xdr:cNvSpPr txBox="1"/>
      </xdr:nvSpPr>
      <xdr:spPr>
        <a:xfrm>
          <a:off x="14389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46372</xdr:rowOff>
    </xdr:from>
    <xdr:ext cx="405111" cy="259045"/>
    <xdr:sp macro="" textlink="">
      <xdr:nvSpPr>
        <xdr:cNvPr id="630" name="n_3mainValue【公民館】&#10;有形固定資産減価償却率">
          <a:extLst>
            <a:ext uri="{FF2B5EF4-FFF2-40B4-BE49-F238E27FC236}">
              <a16:creationId xmlns:a16="http://schemas.microsoft.com/office/drawing/2014/main" id="{A5449CB8-8CEA-4548-BAF1-29042EF98A80}"/>
            </a:ext>
          </a:extLst>
        </xdr:cNvPr>
        <xdr:cNvSpPr txBox="1"/>
      </xdr:nvSpPr>
      <xdr:spPr>
        <a:xfrm>
          <a:off x="13500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a:extLst>
            <a:ext uri="{FF2B5EF4-FFF2-40B4-BE49-F238E27FC236}">
              <a16:creationId xmlns:a16="http://schemas.microsoft.com/office/drawing/2014/main" id="{C2FD3AC4-9644-4C31-A024-804E268D3C2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a:extLst>
            <a:ext uri="{FF2B5EF4-FFF2-40B4-BE49-F238E27FC236}">
              <a16:creationId xmlns:a16="http://schemas.microsoft.com/office/drawing/2014/main" id="{19348747-3217-4A78-9534-64C9C45E714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a:extLst>
            <a:ext uri="{FF2B5EF4-FFF2-40B4-BE49-F238E27FC236}">
              <a16:creationId xmlns:a16="http://schemas.microsoft.com/office/drawing/2014/main" id="{8D6D43F5-86DA-4F67-AE93-FD34F36A79A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a:extLst>
            <a:ext uri="{FF2B5EF4-FFF2-40B4-BE49-F238E27FC236}">
              <a16:creationId xmlns:a16="http://schemas.microsoft.com/office/drawing/2014/main" id="{16DF6CBD-1403-42A2-A315-138C40D3F71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a:extLst>
            <a:ext uri="{FF2B5EF4-FFF2-40B4-BE49-F238E27FC236}">
              <a16:creationId xmlns:a16="http://schemas.microsoft.com/office/drawing/2014/main" id="{5A623684-F7EC-4DD6-8FEA-4F2FA0D70E2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a:extLst>
            <a:ext uri="{FF2B5EF4-FFF2-40B4-BE49-F238E27FC236}">
              <a16:creationId xmlns:a16="http://schemas.microsoft.com/office/drawing/2014/main" id="{99277DFC-9F73-46B4-9992-E86E7CBD0CB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a:extLst>
            <a:ext uri="{FF2B5EF4-FFF2-40B4-BE49-F238E27FC236}">
              <a16:creationId xmlns:a16="http://schemas.microsoft.com/office/drawing/2014/main" id="{56F1C750-9D9A-42B5-932B-0092CB4DD97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a:extLst>
            <a:ext uri="{FF2B5EF4-FFF2-40B4-BE49-F238E27FC236}">
              <a16:creationId xmlns:a16="http://schemas.microsoft.com/office/drawing/2014/main" id="{3450641B-44A9-4E5A-A6D5-4992FB17350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a:extLst>
            <a:ext uri="{FF2B5EF4-FFF2-40B4-BE49-F238E27FC236}">
              <a16:creationId xmlns:a16="http://schemas.microsoft.com/office/drawing/2014/main" id="{8970A989-BA02-4F80-ADC4-AF39609DFE4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a:extLst>
            <a:ext uri="{FF2B5EF4-FFF2-40B4-BE49-F238E27FC236}">
              <a16:creationId xmlns:a16="http://schemas.microsoft.com/office/drawing/2014/main" id="{2520F14F-4CDB-4747-94DF-40B60F73C2A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1" name="直線コネクタ 640">
          <a:extLst>
            <a:ext uri="{FF2B5EF4-FFF2-40B4-BE49-F238E27FC236}">
              <a16:creationId xmlns:a16="http://schemas.microsoft.com/office/drawing/2014/main" id="{01406E23-2C7E-45B9-89D3-D210137BC20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2" name="テキスト ボックス 641">
          <a:extLst>
            <a:ext uri="{FF2B5EF4-FFF2-40B4-BE49-F238E27FC236}">
              <a16:creationId xmlns:a16="http://schemas.microsoft.com/office/drawing/2014/main" id="{C407E5E8-A124-41BE-81E8-CA14D8137D9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3" name="直線コネクタ 642">
          <a:extLst>
            <a:ext uri="{FF2B5EF4-FFF2-40B4-BE49-F238E27FC236}">
              <a16:creationId xmlns:a16="http://schemas.microsoft.com/office/drawing/2014/main" id="{2FA1396B-06DA-4B39-A808-229ADE781B0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4" name="テキスト ボックス 643">
          <a:extLst>
            <a:ext uri="{FF2B5EF4-FFF2-40B4-BE49-F238E27FC236}">
              <a16:creationId xmlns:a16="http://schemas.microsoft.com/office/drawing/2014/main" id="{CB157CE6-4774-48F5-AFF8-E606BF9A020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5" name="直線コネクタ 644">
          <a:extLst>
            <a:ext uri="{FF2B5EF4-FFF2-40B4-BE49-F238E27FC236}">
              <a16:creationId xmlns:a16="http://schemas.microsoft.com/office/drawing/2014/main" id="{2B0AFC0B-5E1C-409A-942D-C16DDD09CFE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6" name="テキスト ボックス 645">
          <a:extLst>
            <a:ext uri="{FF2B5EF4-FFF2-40B4-BE49-F238E27FC236}">
              <a16:creationId xmlns:a16="http://schemas.microsoft.com/office/drawing/2014/main" id="{3C848605-A8DE-4D51-8CE5-EF2B0F870C1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7" name="直線コネクタ 646">
          <a:extLst>
            <a:ext uri="{FF2B5EF4-FFF2-40B4-BE49-F238E27FC236}">
              <a16:creationId xmlns:a16="http://schemas.microsoft.com/office/drawing/2014/main" id="{09A5CCD4-3A9C-474B-83DB-99B54AE5A1C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8" name="テキスト ボックス 647">
          <a:extLst>
            <a:ext uri="{FF2B5EF4-FFF2-40B4-BE49-F238E27FC236}">
              <a16:creationId xmlns:a16="http://schemas.microsoft.com/office/drawing/2014/main" id="{D085384B-95F8-4EFB-8967-B8CA47378E3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a:extLst>
            <a:ext uri="{FF2B5EF4-FFF2-40B4-BE49-F238E27FC236}">
              <a16:creationId xmlns:a16="http://schemas.microsoft.com/office/drawing/2014/main" id="{CB3D66AE-3439-4646-BDC3-107590710D6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a:extLst>
            <a:ext uri="{FF2B5EF4-FFF2-40B4-BE49-F238E27FC236}">
              <a16:creationId xmlns:a16="http://schemas.microsoft.com/office/drawing/2014/main" id="{E35E6967-E0A1-406F-8AA3-257C1EB5D4B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a:extLst>
            <a:ext uri="{FF2B5EF4-FFF2-40B4-BE49-F238E27FC236}">
              <a16:creationId xmlns:a16="http://schemas.microsoft.com/office/drawing/2014/main" id="{CF7336AC-874C-4672-AF01-A13D1B2426A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652" name="直線コネクタ 651">
          <a:extLst>
            <a:ext uri="{FF2B5EF4-FFF2-40B4-BE49-F238E27FC236}">
              <a16:creationId xmlns:a16="http://schemas.microsoft.com/office/drawing/2014/main" id="{EA6254B5-21D0-48C0-BAF2-838F9066AB66}"/>
            </a:ext>
          </a:extLst>
        </xdr:cNvPr>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53" name="【公民館】&#10;一人当たり面積最小値テキスト">
          <a:extLst>
            <a:ext uri="{FF2B5EF4-FFF2-40B4-BE49-F238E27FC236}">
              <a16:creationId xmlns:a16="http://schemas.microsoft.com/office/drawing/2014/main" id="{C314845F-8CB8-43C2-8B50-2218CDCACA9A}"/>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54" name="直線コネクタ 653">
          <a:extLst>
            <a:ext uri="{FF2B5EF4-FFF2-40B4-BE49-F238E27FC236}">
              <a16:creationId xmlns:a16="http://schemas.microsoft.com/office/drawing/2014/main" id="{7B3A6A33-C391-4DD5-BB2B-26F5A718329B}"/>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655" name="【公民館】&#10;一人当たり面積最大値テキスト">
          <a:extLst>
            <a:ext uri="{FF2B5EF4-FFF2-40B4-BE49-F238E27FC236}">
              <a16:creationId xmlns:a16="http://schemas.microsoft.com/office/drawing/2014/main" id="{92B31E43-8195-43A0-B311-821F4FC3DA94}"/>
            </a:ext>
          </a:extLst>
        </xdr:cNvPr>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656" name="直線コネクタ 655">
          <a:extLst>
            <a:ext uri="{FF2B5EF4-FFF2-40B4-BE49-F238E27FC236}">
              <a16:creationId xmlns:a16="http://schemas.microsoft.com/office/drawing/2014/main" id="{7759C312-A2FB-48C9-BAFF-E5031485B61B}"/>
            </a:ext>
          </a:extLst>
        </xdr:cNvPr>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657" name="【公民館】&#10;一人当たり面積平均値テキスト">
          <a:extLst>
            <a:ext uri="{FF2B5EF4-FFF2-40B4-BE49-F238E27FC236}">
              <a16:creationId xmlns:a16="http://schemas.microsoft.com/office/drawing/2014/main" id="{62858B95-8D6B-4F35-A19C-D63B3F5DA09D}"/>
            </a:ext>
          </a:extLst>
        </xdr:cNvPr>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658" name="フローチャート: 判断 657">
          <a:extLst>
            <a:ext uri="{FF2B5EF4-FFF2-40B4-BE49-F238E27FC236}">
              <a16:creationId xmlns:a16="http://schemas.microsoft.com/office/drawing/2014/main" id="{11EB3C93-6433-485C-8A95-A2117474CAAF}"/>
            </a:ext>
          </a:extLst>
        </xdr:cNvPr>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659" name="フローチャート: 判断 658">
          <a:extLst>
            <a:ext uri="{FF2B5EF4-FFF2-40B4-BE49-F238E27FC236}">
              <a16:creationId xmlns:a16="http://schemas.microsoft.com/office/drawing/2014/main" id="{E44F7B2C-0367-4B84-B452-A4FF65F9248C}"/>
            </a:ext>
          </a:extLst>
        </xdr:cNvPr>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60" name="フローチャート: 判断 659">
          <a:extLst>
            <a:ext uri="{FF2B5EF4-FFF2-40B4-BE49-F238E27FC236}">
              <a16:creationId xmlns:a16="http://schemas.microsoft.com/office/drawing/2014/main" id="{238201B1-88A2-4D66-917C-68B7D4DB1A78}"/>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661" name="フローチャート: 判断 660">
          <a:extLst>
            <a:ext uri="{FF2B5EF4-FFF2-40B4-BE49-F238E27FC236}">
              <a16:creationId xmlns:a16="http://schemas.microsoft.com/office/drawing/2014/main" id="{DB471FE6-00E5-4202-9027-E2FE0E3FAD56}"/>
            </a:ext>
          </a:extLst>
        </xdr:cNvPr>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12FE91B7-160B-49B6-8A98-DA0C37ABB3A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3E5FF3A2-87F9-4CD9-A940-9A0DDA93B30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2BF17760-4582-47B6-93FB-753BAD5B20D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8410646C-1EB8-414E-B22D-C140C4541FE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5E608B4E-6263-4B1D-BFFD-AA85766F067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71120</xdr:rowOff>
    </xdr:from>
    <xdr:to>
      <xdr:col>107</xdr:col>
      <xdr:colOff>101600</xdr:colOff>
      <xdr:row>107</xdr:row>
      <xdr:rowOff>1270</xdr:rowOff>
    </xdr:to>
    <xdr:sp macro="" textlink="">
      <xdr:nvSpPr>
        <xdr:cNvPr id="667" name="楕円 666">
          <a:extLst>
            <a:ext uri="{FF2B5EF4-FFF2-40B4-BE49-F238E27FC236}">
              <a16:creationId xmlns:a16="http://schemas.microsoft.com/office/drawing/2014/main" id="{75218532-0524-4B33-9A2A-DFE06F7728EA}"/>
            </a:ext>
          </a:extLst>
        </xdr:cNvPr>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73406</xdr:rowOff>
    </xdr:from>
    <xdr:to>
      <xdr:col>102</xdr:col>
      <xdr:colOff>165100</xdr:colOff>
      <xdr:row>107</xdr:row>
      <xdr:rowOff>3556</xdr:rowOff>
    </xdr:to>
    <xdr:sp macro="" textlink="">
      <xdr:nvSpPr>
        <xdr:cNvPr id="668" name="楕円 667">
          <a:extLst>
            <a:ext uri="{FF2B5EF4-FFF2-40B4-BE49-F238E27FC236}">
              <a16:creationId xmlns:a16="http://schemas.microsoft.com/office/drawing/2014/main" id="{8904C3A9-68A9-44F7-926F-5641C352F7F8}"/>
            </a:ext>
          </a:extLst>
        </xdr:cNvPr>
        <xdr:cNvSpPr/>
      </xdr:nvSpPr>
      <xdr:spPr>
        <a:xfrm>
          <a:off x="19494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124206</xdr:rowOff>
    </xdr:to>
    <xdr:cxnSp macro="">
      <xdr:nvCxnSpPr>
        <xdr:cNvPr id="669" name="直線コネクタ 668">
          <a:extLst>
            <a:ext uri="{FF2B5EF4-FFF2-40B4-BE49-F238E27FC236}">
              <a16:creationId xmlns:a16="http://schemas.microsoft.com/office/drawing/2014/main" id="{C92EF6DA-125C-43DE-BE0D-EE049A7D0ED0}"/>
            </a:ext>
          </a:extLst>
        </xdr:cNvPr>
        <xdr:cNvCxnSpPr/>
      </xdr:nvCxnSpPr>
      <xdr:spPr>
        <a:xfrm flipV="1">
          <a:off x="19545300" y="182956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670" name="n_1aveValue【公民館】&#10;一人当たり面積">
          <a:extLst>
            <a:ext uri="{FF2B5EF4-FFF2-40B4-BE49-F238E27FC236}">
              <a16:creationId xmlns:a16="http://schemas.microsoft.com/office/drawing/2014/main" id="{06618BFC-D635-43B1-B0B3-144E04B9CA1D}"/>
            </a:ext>
          </a:extLst>
        </xdr:cNvPr>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671" name="n_2aveValue【公民館】&#10;一人当たり面積">
          <a:extLst>
            <a:ext uri="{FF2B5EF4-FFF2-40B4-BE49-F238E27FC236}">
              <a16:creationId xmlns:a16="http://schemas.microsoft.com/office/drawing/2014/main" id="{5D031B09-C16F-4617-ACDD-BC79AD90E39F}"/>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672" name="n_3aveValue【公民館】&#10;一人当たり面積">
          <a:extLst>
            <a:ext uri="{FF2B5EF4-FFF2-40B4-BE49-F238E27FC236}">
              <a16:creationId xmlns:a16="http://schemas.microsoft.com/office/drawing/2014/main" id="{52DF1F9E-7ABD-4C85-93A5-406E1D78A649}"/>
            </a:ext>
          </a:extLst>
        </xdr:cNvPr>
        <xdr:cNvSpPr txBox="1"/>
      </xdr:nvSpPr>
      <xdr:spPr>
        <a:xfrm>
          <a:off x="19310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673" name="n_2mainValue【公民館】&#10;一人当たり面積">
          <a:extLst>
            <a:ext uri="{FF2B5EF4-FFF2-40B4-BE49-F238E27FC236}">
              <a16:creationId xmlns:a16="http://schemas.microsoft.com/office/drawing/2014/main" id="{890CF022-389E-4772-BB50-9E7DA1B899FC}"/>
            </a:ext>
          </a:extLst>
        </xdr:cNvPr>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20083</xdr:rowOff>
    </xdr:from>
    <xdr:ext cx="469744" cy="259045"/>
    <xdr:sp macro="" textlink="">
      <xdr:nvSpPr>
        <xdr:cNvPr id="674" name="n_3mainValue【公民館】&#10;一人当たり面積">
          <a:extLst>
            <a:ext uri="{FF2B5EF4-FFF2-40B4-BE49-F238E27FC236}">
              <a16:creationId xmlns:a16="http://schemas.microsoft.com/office/drawing/2014/main" id="{0C7EA002-79B1-4226-A5AB-57C9BDAC0C91}"/>
            </a:ext>
          </a:extLst>
        </xdr:cNvPr>
        <xdr:cNvSpPr txBox="1"/>
      </xdr:nvSpPr>
      <xdr:spPr>
        <a:xfrm>
          <a:off x="19310427" y="1802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5" name="正方形/長方形 674">
          <a:extLst>
            <a:ext uri="{FF2B5EF4-FFF2-40B4-BE49-F238E27FC236}">
              <a16:creationId xmlns:a16="http://schemas.microsoft.com/office/drawing/2014/main" id="{F81866D9-0566-4C3F-9B7F-4757F3532B6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6" name="正方形/長方形 675">
          <a:extLst>
            <a:ext uri="{FF2B5EF4-FFF2-40B4-BE49-F238E27FC236}">
              <a16:creationId xmlns:a16="http://schemas.microsoft.com/office/drawing/2014/main" id="{1D87AB08-26F0-471B-BDF8-5FC941BB718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7" name="テキスト ボックス 676">
          <a:extLst>
            <a:ext uri="{FF2B5EF4-FFF2-40B4-BE49-F238E27FC236}">
              <a16:creationId xmlns:a16="http://schemas.microsoft.com/office/drawing/2014/main" id="{9BFDA28C-0243-44E9-A780-C393CBAE5ED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類似団体と比較して有形固定資産減価償却率が特に高い施設は</a:t>
          </a:r>
          <a:r>
            <a:rPr kumimoji="1" lang="ja-JP" altLang="en-US" sz="1100">
              <a:solidFill>
                <a:schemeClr val="dk1"/>
              </a:solidFill>
              <a:effectLst/>
              <a:latin typeface="+mn-lt"/>
              <a:ea typeface="+mn-ea"/>
              <a:cs typeface="+mn-cs"/>
            </a:rPr>
            <a:t>認定こども園・幼稚園・保育所、</a:t>
          </a:r>
          <a:r>
            <a:rPr kumimoji="1" lang="ja-JP" altLang="ja-JP" sz="1100">
              <a:solidFill>
                <a:schemeClr val="dk1"/>
              </a:solidFill>
              <a:effectLst/>
              <a:latin typeface="+mn-lt"/>
              <a:ea typeface="+mn-ea"/>
              <a:cs typeface="+mn-cs"/>
            </a:rPr>
            <a:t>学校施設である一方、低い施設は公営住宅である。学校施設については一人当たりの面積も広くなっているが、平成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年度より杷木地域の４つの小学校を統合する事業を行っており旧小学校の整理をすることで比率が低くなることが見込まれる。</a:t>
          </a:r>
          <a:endParaRPr lang="ja-JP" altLang="ja-JP" sz="1400">
            <a:effectLst/>
          </a:endParaRPr>
        </a:p>
        <a:p>
          <a:r>
            <a:rPr kumimoji="1" lang="ja-JP" altLang="ja-JP" sz="1100">
              <a:solidFill>
                <a:schemeClr val="dk1"/>
              </a:solidFill>
              <a:effectLst/>
              <a:latin typeface="+mn-lt"/>
              <a:ea typeface="+mn-ea"/>
              <a:cs typeface="+mn-cs"/>
            </a:rPr>
            <a:t>また、公営住宅の有形固定資産減価償却率が類似団体の</a:t>
          </a:r>
          <a:r>
            <a:rPr kumimoji="1" lang="en-US" altLang="ja-JP" sz="1100">
              <a:solidFill>
                <a:schemeClr val="dk1"/>
              </a:solidFill>
              <a:effectLst/>
              <a:latin typeface="+mn-lt"/>
              <a:ea typeface="+mn-ea"/>
              <a:cs typeface="+mn-cs"/>
            </a:rPr>
            <a:t>66.6</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43.7</a:t>
          </a:r>
          <a:r>
            <a:rPr kumimoji="1" lang="ja-JP" altLang="ja-JP" sz="1100">
              <a:solidFill>
                <a:schemeClr val="dk1"/>
              </a:solidFill>
              <a:effectLst/>
              <a:latin typeface="+mn-lt"/>
              <a:ea typeface="+mn-ea"/>
              <a:cs typeface="+mn-cs"/>
            </a:rPr>
            <a:t>と低いのは、以前より長寿命化計画に基づき適正な維持補修及び建替え等を行ってきたことが要因である。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DC90879-A882-4841-AF55-8F79B6986DF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325AD8D-73E8-4032-90FC-1E610AB4065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A6A8D53-1AFB-442E-8535-6697A0E2161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A43CB0-A54B-469D-8130-C9534A291C0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F365E92-90B0-4ADF-8871-774E116FB27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9CBB742-C65F-4AEE-94CD-863E8C925F2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4188FE4-DCE2-4029-B17D-4CC868F2008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FEF9273-51B0-4312-A0AB-43776485F68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475D01A-070C-48D5-AF70-0F7DBF28C64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9B51E6-D65D-4D3C-A34F-4D149505848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53,515
52,863
246.71
40,955,941
38,664,831
998,976
14,956,859
31,192,226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91CD14-207F-4BFA-A7FD-75370B69F14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FAEBF2-377D-4B64-B508-FC9C5BF5413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E31F87A-B2C8-4359-8F78-52F0A5B47C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69EB1CF-9B3D-46D5-BF02-07E9111B734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72448A6-156D-43EF-806A-70181224035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7D486E0-9BBB-43E7-A34A-0FCE86C4411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2941442-2E20-4395-B00A-6019F04047A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C472A45-4F99-412E-BF43-E342076AFB7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BFC99BE-41FA-40F8-BFE7-501ADB95DED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F2784C-D115-4542-B133-30BBDA7710F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210AB21-BA42-465B-A16F-E2EC9066AA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FB265A5-A7DF-4A32-93BE-34BBF980593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29095C9-5D69-433A-BF47-D99BE9B1260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7F6362A-7B1C-42A1-B6BD-8BE4C886569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FF36B63-17D8-4FEF-BEEA-F10D47E38CE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A58C8D2-3E7B-4E20-95CC-D1495361145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08691A0-DCC5-42D1-9048-FB892EFEEB1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690C2DD-4D2B-496F-8821-EF1F0DABC4B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10E8751-FACF-4BB3-88A0-0A95DB87884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8AD8065-5A86-474D-BB47-56B02D98EC4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CA55415-9D90-49F1-B1ED-7F9C2A5FD39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C8529FD-4444-4DFB-A123-36B0D633AD6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DAE14BC-ECFC-4970-A075-C12C7E7C126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8180E51-A40B-4D6A-9E1A-793E6F33F30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658DADC-55E1-4754-9CDF-BEA42B04660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A8E47BE-0880-44AE-B6BB-B2179C6A69F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6A7CC3F-40A5-4696-91A0-10B88836BC8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8B52CBE-A740-431A-BBC9-C16D9FC8675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327001F-7CE3-46CA-920C-AE7B4795955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FBAD2FA-E2CB-417A-97ED-E3BDC72FA91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DE53B78-5555-449D-9427-CE509B70B0D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73E44B4A-B4B8-4B4A-A5B6-4577C8AE144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4A31AE71-D89F-4A7C-A3AD-A8B7845D1A7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FA7706AE-B34F-4359-9BB0-58C49B28C8D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CC25EF36-DA88-4CD6-8059-D034FFBCCF1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3C8C6520-7829-4A8C-BBA6-2DBFBDA9880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BE0BD9AE-463F-44CB-B64D-C2022EA4C74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57766E89-068D-453A-BB4A-1417A86AEDA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97815327-F6C9-463C-AE41-A01DD7E6FC7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EBDE6846-3F93-4D20-B421-80BE8F3E3F7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31BE789-A9D3-4D94-9C14-361E405B0FB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881F7B88-A090-4997-9D80-4DDFCE65FEB4}"/>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0542DB4-64F5-4074-AD20-3B010AACE61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9224C38E-EC1F-4CC4-8348-0F76C2640D1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216DBDC-6296-4AB9-B20D-CF619DB6F50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a:extLst>
            <a:ext uri="{FF2B5EF4-FFF2-40B4-BE49-F238E27FC236}">
              <a16:creationId xmlns:a16="http://schemas.microsoft.com/office/drawing/2014/main" id="{B001E404-F948-4126-8A9A-745F5C0177C9}"/>
            </a:ext>
          </a:extLst>
        </xdr:cNvPr>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a:extLst>
            <a:ext uri="{FF2B5EF4-FFF2-40B4-BE49-F238E27FC236}">
              <a16:creationId xmlns:a16="http://schemas.microsoft.com/office/drawing/2014/main" id="{6B947657-C32D-457B-AA48-8B1A442E4791}"/>
            </a:ext>
          </a:extLst>
        </xdr:cNvPr>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a:extLst>
            <a:ext uri="{FF2B5EF4-FFF2-40B4-BE49-F238E27FC236}">
              <a16:creationId xmlns:a16="http://schemas.microsoft.com/office/drawing/2014/main" id="{81968D8A-0C27-476C-8320-C81E1F3D0E32}"/>
            </a:ext>
          </a:extLst>
        </xdr:cNvPr>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1D6F61F8-448D-494E-B5EA-CE18F7A9B9E6}"/>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EE488397-0C9E-4ADC-AF86-2A50CF48B0B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a:extLst>
            <a:ext uri="{FF2B5EF4-FFF2-40B4-BE49-F238E27FC236}">
              <a16:creationId xmlns:a16="http://schemas.microsoft.com/office/drawing/2014/main" id="{A448A4E2-E813-4F61-9F69-260651D14754}"/>
            </a:ext>
          </a:extLst>
        </xdr:cNvPr>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a:extLst>
            <a:ext uri="{FF2B5EF4-FFF2-40B4-BE49-F238E27FC236}">
              <a16:creationId xmlns:a16="http://schemas.microsoft.com/office/drawing/2014/main" id="{961701A0-2682-4B42-9F4B-C4AB5E37E343}"/>
            </a:ext>
          </a:extLst>
        </xdr:cNvPr>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a:extLst>
            <a:ext uri="{FF2B5EF4-FFF2-40B4-BE49-F238E27FC236}">
              <a16:creationId xmlns:a16="http://schemas.microsoft.com/office/drawing/2014/main" id="{6A11AD84-89C1-4F87-9313-603F824860BB}"/>
            </a:ext>
          </a:extLst>
        </xdr:cNvPr>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DD50E897-77FD-4C4A-B373-E14525DA4592}"/>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a:extLst>
            <a:ext uri="{FF2B5EF4-FFF2-40B4-BE49-F238E27FC236}">
              <a16:creationId xmlns:a16="http://schemas.microsoft.com/office/drawing/2014/main" id="{6986B9C3-2C4E-453C-A857-63656888ABF7}"/>
            </a:ext>
          </a:extLst>
        </xdr:cNvPr>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E87C7BB-DDFB-4DEB-B1C6-A2C7E1A22A2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7780514-C44A-44AA-947C-6A972B7B244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15C1BE0-8DC5-4DF2-9604-A988ECF8B5F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5E5F603-91D5-4DD2-BA7A-D37CFD59A24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59C5195-0231-47B6-881C-B249B38FD4C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38463</xdr:rowOff>
    </xdr:from>
    <xdr:to>
      <xdr:col>24</xdr:col>
      <xdr:colOff>114300</xdr:colOff>
      <xdr:row>37</xdr:row>
      <xdr:rowOff>140063</xdr:rowOff>
    </xdr:to>
    <xdr:sp macro="" textlink="">
      <xdr:nvSpPr>
        <xdr:cNvPr id="72" name="楕円 71">
          <a:extLst>
            <a:ext uri="{FF2B5EF4-FFF2-40B4-BE49-F238E27FC236}">
              <a16:creationId xmlns:a16="http://schemas.microsoft.com/office/drawing/2014/main" id="{32D04F77-77E6-411D-AC3A-BB743E626136}"/>
            </a:ext>
          </a:extLst>
        </xdr:cNvPr>
        <xdr:cNvSpPr/>
      </xdr:nvSpPr>
      <xdr:spPr>
        <a:xfrm>
          <a:off x="45847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61340</xdr:rowOff>
    </xdr:from>
    <xdr:ext cx="405111" cy="259045"/>
    <xdr:sp macro="" textlink="">
      <xdr:nvSpPr>
        <xdr:cNvPr id="73" name="【図書館】&#10;有形固定資産減価償却率該当値テキスト">
          <a:extLst>
            <a:ext uri="{FF2B5EF4-FFF2-40B4-BE49-F238E27FC236}">
              <a16:creationId xmlns:a16="http://schemas.microsoft.com/office/drawing/2014/main" id="{BA7B1914-913B-419E-9314-7C76AB8AFCAD}"/>
            </a:ext>
          </a:extLst>
        </xdr:cNvPr>
        <xdr:cNvSpPr txBox="1"/>
      </xdr:nvSpPr>
      <xdr:spPr>
        <a:xfrm>
          <a:off x="4673600" y="623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76019</xdr:rowOff>
    </xdr:from>
    <xdr:to>
      <xdr:col>20</xdr:col>
      <xdr:colOff>38100</xdr:colOff>
      <xdr:row>38</xdr:row>
      <xdr:rowOff>6169</xdr:rowOff>
    </xdr:to>
    <xdr:sp macro="" textlink="">
      <xdr:nvSpPr>
        <xdr:cNvPr id="74" name="楕円 73">
          <a:extLst>
            <a:ext uri="{FF2B5EF4-FFF2-40B4-BE49-F238E27FC236}">
              <a16:creationId xmlns:a16="http://schemas.microsoft.com/office/drawing/2014/main" id="{0A163AFB-E103-4BB0-AE21-10E5716F8CA8}"/>
            </a:ext>
          </a:extLst>
        </xdr:cNvPr>
        <xdr:cNvSpPr/>
      </xdr:nvSpPr>
      <xdr:spPr>
        <a:xfrm>
          <a:off x="3746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89263</xdr:rowOff>
    </xdr:from>
    <xdr:to>
      <xdr:col>24</xdr:col>
      <xdr:colOff>63500</xdr:colOff>
      <xdr:row>37</xdr:row>
      <xdr:rowOff>126819</xdr:rowOff>
    </xdr:to>
    <xdr:cxnSp macro="">
      <xdr:nvCxnSpPr>
        <xdr:cNvPr id="75" name="直線コネクタ 74">
          <a:extLst>
            <a:ext uri="{FF2B5EF4-FFF2-40B4-BE49-F238E27FC236}">
              <a16:creationId xmlns:a16="http://schemas.microsoft.com/office/drawing/2014/main" id="{FA887859-8AEE-4278-8154-094A94184712}"/>
            </a:ext>
          </a:extLst>
        </xdr:cNvPr>
        <xdr:cNvCxnSpPr/>
      </xdr:nvCxnSpPr>
      <xdr:spPr>
        <a:xfrm flipV="1">
          <a:off x="3797300" y="643291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6" name="楕円 75">
          <a:extLst>
            <a:ext uri="{FF2B5EF4-FFF2-40B4-BE49-F238E27FC236}">
              <a16:creationId xmlns:a16="http://schemas.microsoft.com/office/drawing/2014/main" id="{05530963-48B0-481E-A0CC-45231440683B}"/>
            </a:ext>
          </a:extLst>
        </xdr:cNvPr>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126819</xdr:rowOff>
    </xdr:from>
    <xdr:to>
      <xdr:col>19</xdr:col>
      <xdr:colOff>177800</xdr:colOff>
      <xdr:row>38</xdr:row>
      <xdr:rowOff>19050</xdr:rowOff>
    </xdr:to>
    <xdr:cxnSp macro="">
      <xdr:nvCxnSpPr>
        <xdr:cNvPr id="77" name="直線コネクタ 76">
          <a:extLst>
            <a:ext uri="{FF2B5EF4-FFF2-40B4-BE49-F238E27FC236}">
              <a16:creationId xmlns:a16="http://schemas.microsoft.com/office/drawing/2014/main" id="{44FDF531-BEFD-417E-96AF-125BF4D1C86E}"/>
            </a:ext>
          </a:extLst>
        </xdr:cNvPr>
        <xdr:cNvCxnSpPr/>
      </xdr:nvCxnSpPr>
      <xdr:spPr>
        <a:xfrm flipV="1">
          <a:off x="2908300" y="647046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78" name="楕円 77">
          <a:extLst>
            <a:ext uri="{FF2B5EF4-FFF2-40B4-BE49-F238E27FC236}">
              <a16:creationId xmlns:a16="http://schemas.microsoft.com/office/drawing/2014/main" id="{1CD8E348-E508-4ACA-8D82-4E0B93A52157}"/>
            </a:ext>
          </a:extLst>
        </xdr:cNvPr>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19050</xdr:rowOff>
    </xdr:from>
    <xdr:to>
      <xdr:col>15</xdr:col>
      <xdr:colOff>50800</xdr:colOff>
      <xdr:row>38</xdr:row>
      <xdr:rowOff>53340</xdr:rowOff>
    </xdr:to>
    <xdr:cxnSp macro="">
      <xdr:nvCxnSpPr>
        <xdr:cNvPr id="79" name="直線コネクタ 78">
          <a:extLst>
            <a:ext uri="{FF2B5EF4-FFF2-40B4-BE49-F238E27FC236}">
              <a16:creationId xmlns:a16="http://schemas.microsoft.com/office/drawing/2014/main" id="{2CB73949-0DF4-461D-84AF-09E405F14BC4}"/>
            </a:ext>
          </a:extLst>
        </xdr:cNvPr>
        <xdr:cNvCxnSpPr/>
      </xdr:nvCxnSpPr>
      <xdr:spPr>
        <a:xfrm flipV="1">
          <a:off x="2019300" y="65341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a:extLst>
            <a:ext uri="{FF2B5EF4-FFF2-40B4-BE49-F238E27FC236}">
              <a16:creationId xmlns:a16="http://schemas.microsoft.com/office/drawing/2014/main" id="{C0CE4872-C409-404A-9409-B5F2F70A1FD0}"/>
            </a:ext>
          </a:extLst>
        </xdr:cNvPr>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a:extLst>
            <a:ext uri="{FF2B5EF4-FFF2-40B4-BE49-F238E27FC236}">
              <a16:creationId xmlns:a16="http://schemas.microsoft.com/office/drawing/2014/main" id="{403440C0-B261-47A4-86FD-BF6EC06D76D7}"/>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a:extLst>
            <a:ext uri="{FF2B5EF4-FFF2-40B4-BE49-F238E27FC236}">
              <a16:creationId xmlns:a16="http://schemas.microsoft.com/office/drawing/2014/main" id="{5210E4EC-4424-4E25-B7BA-50E4955E1905}"/>
            </a:ext>
          </a:extLst>
        </xdr:cNvPr>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22696</xdr:rowOff>
    </xdr:from>
    <xdr:ext cx="405111" cy="259045"/>
    <xdr:sp macro="" textlink="">
      <xdr:nvSpPr>
        <xdr:cNvPr id="83" name="n_1mainValue【図書館】&#10;有形固定資産減価償却率">
          <a:extLst>
            <a:ext uri="{FF2B5EF4-FFF2-40B4-BE49-F238E27FC236}">
              <a16:creationId xmlns:a16="http://schemas.microsoft.com/office/drawing/2014/main" id="{8FF9435B-0666-4477-A20F-C6F9F80A6C1C}"/>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4" name="n_2mainValue【図書館】&#10;有形固定資産減価償却率">
          <a:extLst>
            <a:ext uri="{FF2B5EF4-FFF2-40B4-BE49-F238E27FC236}">
              <a16:creationId xmlns:a16="http://schemas.microsoft.com/office/drawing/2014/main" id="{FE5B8BA4-F472-4AE8-A912-39608E2157A8}"/>
            </a:ext>
          </a:extLst>
        </xdr:cNvPr>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5" name="n_3mainValue【図書館】&#10;有形固定資産減価償却率">
          <a:extLst>
            <a:ext uri="{FF2B5EF4-FFF2-40B4-BE49-F238E27FC236}">
              <a16:creationId xmlns:a16="http://schemas.microsoft.com/office/drawing/2014/main" id="{50A111A2-3FE3-44E9-8734-F7EB3367309B}"/>
            </a:ext>
          </a:extLst>
        </xdr:cNvPr>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87558AFF-B9FC-4CE3-B10A-FD061217037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A69BE3FE-FED2-40B3-B33C-06BBAC05301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BF9825E3-3DCD-402A-8756-2ED7DD8A4ED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23C02D8C-6C4B-4D09-AD57-10F1F13ADC7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FCE7FCA2-57A3-4959-8F7A-6004A7EAB5F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909F0D49-EFD2-4676-A3A0-4174A1C257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73CC9599-5613-4C14-B93B-432D7ED7D1C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488B9817-C8FC-4555-ACA6-1788FE4173A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BE50C077-B9DF-455B-A5B8-93991710C2E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60EB4FF5-9A1F-458E-956D-610237DD421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1E69A838-CF26-40FE-A0AD-6C1CB6BB320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C1B9DBF5-657E-450E-9DC2-3C8D9D20134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4D7AC61A-06CA-4A39-8C2F-A5DC2EA9B2A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B79B1B0D-19B1-44E3-A95B-633CF708489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FA40DBCE-26BE-40C6-87F8-4E9670FDE40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51B1A1D7-08AF-489C-88B2-BCD12F71213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1018AA27-2DE3-4368-8C79-13D8C24B825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91BF338B-DFC7-453C-866D-EF0BE2F352D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ED9FA5BA-BDBA-4A5A-B641-B01C8C5A878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BB890940-A861-46A8-863A-CED1926E845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B4056746-A598-4970-94FA-3F2212F477D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6CECB35-E6AE-46B6-8764-351607C42FC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45A5288E-CFD1-457D-BDB1-F3AAEA35341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a:extLst>
            <a:ext uri="{FF2B5EF4-FFF2-40B4-BE49-F238E27FC236}">
              <a16:creationId xmlns:a16="http://schemas.microsoft.com/office/drawing/2014/main" id="{A42A55B8-6001-4B38-887E-59E014CC7D17}"/>
            </a:ext>
          </a:extLst>
        </xdr:cNvPr>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a:extLst>
            <a:ext uri="{FF2B5EF4-FFF2-40B4-BE49-F238E27FC236}">
              <a16:creationId xmlns:a16="http://schemas.microsoft.com/office/drawing/2014/main" id="{F3F17D1E-B47A-4E8D-8549-0D3488654B83}"/>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a:extLst>
            <a:ext uri="{FF2B5EF4-FFF2-40B4-BE49-F238E27FC236}">
              <a16:creationId xmlns:a16="http://schemas.microsoft.com/office/drawing/2014/main" id="{4B67E254-32E7-4E88-BC35-0C1E992A11DF}"/>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a:extLst>
            <a:ext uri="{FF2B5EF4-FFF2-40B4-BE49-F238E27FC236}">
              <a16:creationId xmlns:a16="http://schemas.microsoft.com/office/drawing/2014/main" id="{B3832031-5456-4088-BFCB-E74A8B909375}"/>
            </a:ext>
          </a:extLst>
        </xdr:cNvPr>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a:extLst>
            <a:ext uri="{FF2B5EF4-FFF2-40B4-BE49-F238E27FC236}">
              <a16:creationId xmlns:a16="http://schemas.microsoft.com/office/drawing/2014/main" id="{645B8B0C-B9CA-4D43-96CC-85CC581CE5EB}"/>
            </a:ext>
          </a:extLst>
        </xdr:cNvPr>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4" name="【図書館】&#10;一人当たり面積平均値テキスト">
          <a:extLst>
            <a:ext uri="{FF2B5EF4-FFF2-40B4-BE49-F238E27FC236}">
              <a16:creationId xmlns:a16="http://schemas.microsoft.com/office/drawing/2014/main" id="{732387B5-2359-476F-9509-60F052EE53DD}"/>
            </a:ext>
          </a:extLst>
        </xdr:cNvPr>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a:extLst>
            <a:ext uri="{FF2B5EF4-FFF2-40B4-BE49-F238E27FC236}">
              <a16:creationId xmlns:a16="http://schemas.microsoft.com/office/drawing/2014/main" id="{6EF46D5A-ED30-4A3F-9A38-6F38CC0EFC28}"/>
            </a:ext>
          </a:extLst>
        </xdr:cNvPr>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a:extLst>
            <a:ext uri="{FF2B5EF4-FFF2-40B4-BE49-F238E27FC236}">
              <a16:creationId xmlns:a16="http://schemas.microsoft.com/office/drawing/2014/main" id="{19E34478-8E9F-4450-9EEC-E9D36661FC75}"/>
            </a:ext>
          </a:extLst>
        </xdr:cNvPr>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a:extLst>
            <a:ext uri="{FF2B5EF4-FFF2-40B4-BE49-F238E27FC236}">
              <a16:creationId xmlns:a16="http://schemas.microsoft.com/office/drawing/2014/main" id="{D608DB30-86D7-42FF-90D3-72E564E5CC95}"/>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a:extLst>
            <a:ext uri="{FF2B5EF4-FFF2-40B4-BE49-F238E27FC236}">
              <a16:creationId xmlns:a16="http://schemas.microsoft.com/office/drawing/2014/main" id="{87CB1491-B860-4BEE-A26A-04ED5306A181}"/>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AAFC196-8AF6-4AFC-9F4A-37D92E0561A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814F3A4-1752-4567-8C68-CF48E19CF47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14FFDBA-89D9-4017-BEF1-D8C502EE107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A59FBAA-B794-4FD6-B605-2FD2E377E61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91C6799-FED1-4F06-B4E5-CF0C1369627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4" name="楕円 123">
          <a:extLst>
            <a:ext uri="{FF2B5EF4-FFF2-40B4-BE49-F238E27FC236}">
              <a16:creationId xmlns:a16="http://schemas.microsoft.com/office/drawing/2014/main" id="{5A5E0884-34C8-45F4-B92D-AE3CD006CFCC}"/>
            </a:ext>
          </a:extLst>
        </xdr:cNvPr>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25" name="【図書館】&#10;一人当たり面積該当値テキスト">
          <a:extLst>
            <a:ext uri="{FF2B5EF4-FFF2-40B4-BE49-F238E27FC236}">
              <a16:creationId xmlns:a16="http://schemas.microsoft.com/office/drawing/2014/main" id="{7E3C64C8-FAEB-4A3B-9AF4-DAD669E617C2}"/>
            </a:ext>
          </a:extLst>
        </xdr:cNvPr>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6" name="楕円 125">
          <a:extLst>
            <a:ext uri="{FF2B5EF4-FFF2-40B4-BE49-F238E27FC236}">
              <a16:creationId xmlns:a16="http://schemas.microsoft.com/office/drawing/2014/main" id="{D85B04E1-65D8-41C9-BBB2-732A83628A42}"/>
            </a:ext>
          </a:extLst>
        </xdr:cNvPr>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27" name="直線コネクタ 126">
          <a:extLst>
            <a:ext uri="{FF2B5EF4-FFF2-40B4-BE49-F238E27FC236}">
              <a16:creationId xmlns:a16="http://schemas.microsoft.com/office/drawing/2014/main" id="{2D621B7A-B131-485D-AC9B-26F02F506218}"/>
            </a:ext>
          </a:extLst>
        </xdr:cNvPr>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139700</xdr:rowOff>
    </xdr:from>
    <xdr:to>
      <xdr:col>46</xdr:col>
      <xdr:colOff>38100</xdr:colOff>
      <xdr:row>36</xdr:row>
      <xdr:rowOff>69850</xdr:rowOff>
    </xdr:to>
    <xdr:sp macro="" textlink="">
      <xdr:nvSpPr>
        <xdr:cNvPr id="128" name="楕円 127">
          <a:extLst>
            <a:ext uri="{FF2B5EF4-FFF2-40B4-BE49-F238E27FC236}">
              <a16:creationId xmlns:a16="http://schemas.microsoft.com/office/drawing/2014/main" id="{3C77EBE6-286E-4917-9D00-EDB3D653B5CD}"/>
            </a:ext>
          </a:extLst>
        </xdr:cNvPr>
        <xdr:cNvSpPr/>
      </xdr:nvSpPr>
      <xdr:spPr>
        <a:xfrm>
          <a:off x="8699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19050</xdr:rowOff>
    </xdr:from>
    <xdr:to>
      <xdr:col>50</xdr:col>
      <xdr:colOff>114300</xdr:colOff>
      <xdr:row>38</xdr:row>
      <xdr:rowOff>76200</xdr:rowOff>
    </xdr:to>
    <xdr:cxnSp macro="">
      <xdr:nvCxnSpPr>
        <xdr:cNvPr id="129" name="直線コネクタ 128">
          <a:extLst>
            <a:ext uri="{FF2B5EF4-FFF2-40B4-BE49-F238E27FC236}">
              <a16:creationId xmlns:a16="http://schemas.microsoft.com/office/drawing/2014/main" id="{A7B05815-46D3-4808-B399-B7FC95DAEC0D}"/>
            </a:ext>
          </a:extLst>
        </xdr:cNvPr>
        <xdr:cNvCxnSpPr/>
      </xdr:nvCxnSpPr>
      <xdr:spPr>
        <a:xfrm>
          <a:off x="8750300" y="61912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158750</xdr:rowOff>
    </xdr:from>
    <xdr:to>
      <xdr:col>41</xdr:col>
      <xdr:colOff>101600</xdr:colOff>
      <xdr:row>36</xdr:row>
      <xdr:rowOff>88900</xdr:rowOff>
    </xdr:to>
    <xdr:sp macro="" textlink="">
      <xdr:nvSpPr>
        <xdr:cNvPr id="130" name="楕円 129">
          <a:extLst>
            <a:ext uri="{FF2B5EF4-FFF2-40B4-BE49-F238E27FC236}">
              <a16:creationId xmlns:a16="http://schemas.microsoft.com/office/drawing/2014/main" id="{A2499340-ED4C-49C1-9195-04AADEB01D8E}"/>
            </a:ext>
          </a:extLst>
        </xdr:cNvPr>
        <xdr:cNvSpPr/>
      </xdr:nvSpPr>
      <xdr:spPr>
        <a:xfrm>
          <a:off x="7810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19050</xdr:rowOff>
    </xdr:from>
    <xdr:to>
      <xdr:col>45</xdr:col>
      <xdr:colOff>177800</xdr:colOff>
      <xdr:row>36</xdr:row>
      <xdr:rowOff>38100</xdr:rowOff>
    </xdr:to>
    <xdr:cxnSp macro="">
      <xdr:nvCxnSpPr>
        <xdr:cNvPr id="131" name="直線コネクタ 130">
          <a:extLst>
            <a:ext uri="{FF2B5EF4-FFF2-40B4-BE49-F238E27FC236}">
              <a16:creationId xmlns:a16="http://schemas.microsoft.com/office/drawing/2014/main" id="{F6C126DC-CDDD-435E-86A4-EB7160CFF851}"/>
            </a:ext>
          </a:extLst>
        </xdr:cNvPr>
        <xdr:cNvCxnSpPr/>
      </xdr:nvCxnSpPr>
      <xdr:spPr>
        <a:xfrm flipV="1">
          <a:off x="7861300" y="6191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32" name="n_1aveValue【図書館】&#10;一人当たり面積">
          <a:extLst>
            <a:ext uri="{FF2B5EF4-FFF2-40B4-BE49-F238E27FC236}">
              <a16:creationId xmlns:a16="http://schemas.microsoft.com/office/drawing/2014/main" id="{31EC0095-8966-49D8-B5D6-20D6EC85DEB8}"/>
            </a:ext>
          </a:extLst>
        </xdr:cNvPr>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3" name="n_2aveValue【図書館】&#10;一人当たり面積">
          <a:extLst>
            <a:ext uri="{FF2B5EF4-FFF2-40B4-BE49-F238E27FC236}">
              <a16:creationId xmlns:a16="http://schemas.microsoft.com/office/drawing/2014/main" id="{1379052C-1D39-43CD-9BDB-A01A79CECB69}"/>
            </a:ext>
          </a:extLst>
        </xdr:cNvPr>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4" name="n_3aveValue【図書館】&#10;一人当たり面積">
          <a:extLst>
            <a:ext uri="{FF2B5EF4-FFF2-40B4-BE49-F238E27FC236}">
              <a16:creationId xmlns:a16="http://schemas.microsoft.com/office/drawing/2014/main" id="{11160B93-164A-43D2-8E15-A19E5862B521}"/>
            </a:ext>
          </a:extLst>
        </xdr:cNvPr>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35" name="n_1mainValue【図書館】&#10;一人当たり面積">
          <a:extLst>
            <a:ext uri="{FF2B5EF4-FFF2-40B4-BE49-F238E27FC236}">
              <a16:creationId xmlns:a16="http://schemas.microsoft.com/office/drawing/2014/main" id="{A107365B-4C3E-4B98-A7D5-F4BCAFC3EF9D}"/>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86377</xdr:rowOff>
    </xdr:from>
    <xdr:ext cx="469744" cy="259045"/>
    <xdr:sp macro="" textlink="">
      <xdr:nvSpPr>
        <xdr:cNvPr id="136" name="n_2mainValue【図書館】&#10;一人当たり面積">
          <a:extLst>
            <a:ext uri="{FF2B5EF4-FFF2-40B4-BE49-F238E27FC236}">
              <a16:creationId xmlns:a16="http://schemas.microsoft.com/office/drawing/2014/main" id="{E62BF839-CB6F-4312-A07A-F108A5F20171}"/>
            </a:ext>
          </a:extLst>
        </xdr:cNvPr>
        <xdr:cNvSpPr txBox="1"/>
      </xdr:nvSpPr>
      <xdr:spPr>
        <a:xfrm>
          <a:off x="85154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105427</xdr:rowOff>
    </xdr:from>
    <xdr:ext cx="469744" cy="259045"/>
    <xdr:sp macro="" textlink="">
      <xdr:nvSpPr>
        <xdr:cNvPr id="137" name="n_3mainValue【図書館】&#10;一人当たり面積">
          <a:extLst>
            <a:ext uri="{FF2B5EF4-FFF2-40B4-BE49-F238E27FC236}">
              <a16:creationId xmlns:a16="http://schemas.microsoft.com/office/drawing/2014/main" id="{5A0D7F45-6B5A-4681-971C-0E574AE981E2}"/>
            </a:ext>
          </a:extLst>
        </xdr:cNvPr>
        <xdr:cNvSpPr txBox="1"/>
      </xdr:nvSpPr>
      <xdr:spPr>
        <a:xfrm>
          <a:off x="76264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50A80737-3CF2-4F64-9D2B-9E992E4CA0B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7A1553D1-A003-4277-9CCA-C82EC45D6F7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93718660-03B4-41FB-B80B-C687DDFD00B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74B5A067-1B64-4387-B4AF-7658004F7A8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B4F1DD56-09C7-44FE-AD17-9687B4F064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DD79D345-6243-4ED6-942D-548119BB1CA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D8596A4A-CFDC-4DA3-B179-FD32AAA7379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60D6E4C4-AF6F-45CA-8A37-45BB9FF98AD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8D72FB31-D5A1-455A-8B6D-CE7C626D1F7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D331DB06-0781-426A-BBCF-1C962E605CE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E8A112D1-7FB0-4301-855A-B4149CE8255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A550D3E8-93C9-491F-B7AF-61572D8117C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B39E4DE-62D0-4C65-B9FE-2B7FF315279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BC3B5B36-B107-4C1B-8604-5B80EF7EAA9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ACE1391C-291B-4929-AB1D-080EDA0FAFD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C7415E80-BB48-4DAB-B6DF-8A6E328F130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C1B14974-A775-450A-8737-551F88790F5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58C3129A-C5DE-4FED-A391-36E0AF05F48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10061A52-1679-4683-919C-E845E6A238D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A58A6B1E-B2AA-4FC3-A35F-4E1CFC0CEB3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1ECA5CED-0607-4B74-BABB-DBB72738DBE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615B6918-6DBD-43F4-B67B-6F6332B1325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7B5CC961-16E4-4CDB-AFD8-A805F8EC365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A5BADF5B-89C9-4A1F-BBFF-2A0E5635DA4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a:extLst>
            <a:ext uri="{FF2B5EF4-FFF2-40B4-BE49-F238E27FC236}">
              <a16:creationId xmlns:a16="http://schemas.microsoft.com/office/drawing/2014/main" id="{509BD2BE-5863-4221-9988-AC9648E9C0A6}"/>
            </a:ext>
          </a:extLst>
        </xdr:cNvPr>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D4F1BF4D-FD00-4DE0-9233-A997E05ABEBA}"/>
            </a:ext>
          </a:extLst>
        </xdr:cNvPr>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a:extLst>
            <a:ext uri="{FF2B5EF4-FFF2-40B4-BE49-F238E27FC236}">
              <a16:creationId xmlns:a16="http://schemas.microsoft.com/office/drawing/2014/main" id="{58F9A03F-B5AE-426B-91B7-E87063EDE50D}"/>
            </a:ext>
          </a:extLst>
        </xdr:cNvPr>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8E6BD1D4-9397-473C-929F-68BDA13F97B1}"/>
            </a:ext>
          </a:extLst>
        </xdr:cNvPr>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a:extLst>
            <a:ext uri="{FF2B5EF4-FFF2-40B4-BE49-F238E27FC236}">
              <a16:creationId xmlns:a16="http://schemas.microsoft.com/office/drawing/2014/main" id="{674C68D8-153A-48CB-9240-C5AAC1423158}"/>
            </a:ext>
          </a:extLst>
        </xdr:cNvPr>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B62FAA07-DFB7-4BEE-8CC3-30651D70CCB4}"/>
            </a:ext>
          </a:extLst>
        </xdr:cNvPr>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a:extLst>
            <a:ext uri="{FF2B5EF4-FFF2-40B4-BE49-F238E27FC236}">
              <a16:creationId xmlns:a16="http://schemas.microsoft.com/office/drawing/2014/main" id="{4788EF24-C005-484D-AAE2-B03504C7C1AD}"/>
            </a:ext>
          </a:extLst>
        </xdr:cNvPr>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a:extLst>
            <a:ext uri="{FF2B5EF4-FFF2-40B4-BE49-F238E27FC236}">
              <a16:creationId xmlns:a16="http://schemas.microsoft.com/office/drawing/2014/main" id="{5EBB6FBD-6ABE-45D2-B827-1654D5C81376}"/>
            </a:ext>
          </a:extLst>
        </xdr:cNvPr>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a:extLst>
            <a:ext uri="{FF2B5EF4-FFF2-40B4-BE49-F238E27FC236}">
              <a16:creationId xmlns:a16="http://schemas.microsoft.com/office/drawing/2014/main" id="{0AF55B67-D849-4F6A-8D7E-4DB78F2A8647}"/>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a:extLst>
            <a:ext uri="{FF2B5EF4-FFF2-40B4-BE49-F238E27FC236}">
              <a16:creationId xmlns:a16="http://schemas.microsoft.com/office/drawing/2014/main" id="{ADA3E870-8705-42B9-BCC8-BC088108A20A}"/>
            </a:ext>
          </a:extLst>
        </xdr:cNvPr>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4AB26245-23E1-42A9-B50F-07C5CA0ED21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17C67782-6A60-4EBD-9CF1-B51CFC30CC6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304915CA-FC1D-40E0-81E2-15ACEE149C2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C5A346A4-6875-4837-B654-B6A35B7087F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7F26538-2889-4360-B5F7-7E3B261C61F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143510</xdr:rowOff>
    </xdr:from>
    <xdr:to>
      <xdr:col>24</xdr:col>
      <xdr:colOff>114300</xdr:colOff>
      <xdr:row>57</xdr:row>
      <xdr:rowOff>73660</xdr:rowOff>
    </xdr:to>
    <xdr:sp macro="" textlink="">
      <xdr:nvSpPr>
        <xdr:cNvPr id="177" name="楕円 176">
          <a:extLst>
            <a:ext uri="{FF2B5EF4-FFF2-40B4-BE49-F238E27FC236}">
              <a16:creationId xmlns:a16="http://schemas.microsoft.com/office/drawing/2014/main" id="{4E6B09FB-EB2C-4BFA-9E2B-5CB6CC6CD431}"/>
            </a:ext>
          </a:extLst>
        </xdr:cNvPr>
        <xdr:cNvSpPr/>
      </xdr:nvSpPr>
      <xdr:spPr>
        <a:xfrm>
          <a:off x="45847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58437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4747026C-2BE8-42B0-A93D-243D2E165676}"/>
            </a:ext>
          </a:extLst>
        </xdr:cNvPr>
        <xdr:cNvSpPr txBox="1"/>
      </xdr:nvSpPr>
      <xdr:spPr>
        <a:xfrm>
          <a:off x="4673600" y="9659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8255</xdr:rowOff>
    </xdr:from>
    <xdr:to>
      <xdr:col>20</xdr:col>
      <xdr:colOff>38100</xdr:colOff>
      <xdr:row>57</xdr:row>
      <xdr:rowOff>109855</xdr:rowOff>
    </xdr:to>
    <xdr:sp macro="" textlink="">
      <xdr:nvSpPr>
        <xdr:cNvPr id="179" name="楕円 178">
          <a:extLst>
            <a:ext uri="{FF2B5EF4-FFF2-40B4-BE49-F238E27FC236}">
              <a16:creationId xmlns:a16="http://schemas.microsoft.com/office/drawing/2014/main" id="{6DB3EF43-7215-46A9-8A92-66ACA79F9A5A}"/>
            </a:ext>
          </a:extLst>
        </xdr:cNvPr>
        <xdr:cNvSpPr/>
      </xdr:nvSpPr>
      <xdr:spPr>
        <a:xfrm>
          <a:off x="3746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22860</xdr:rowOff>
    </xdr:from>
    <xdr:to>
      <xdr:col>24</xdr:col>
      <xdr:colOff>63500</xdr:colOff>
      <xdr:row>57</xdr:row>
      <xdr:rowOff>59055</xdr:rowOff>
    </xdr:to>
    <xdr:cxnSp macro="">
      <xdr:nvCxnSpPr>
        <xdr:cNvPr id="180" name="直線コネクタ 179">
          <a:extLst>
            <a:ext uri="{FF2B5EF4-FFF2-40B4-BE49-F238E27FC236}">
              <a16:creationId xmlns:a16="http://schemas.microsoft.com/office/drawing/2014/main" id="{EAE4E522-A9EA-4F56-B013-5BF82B4DCA4B}"/>
            </a:ext>
          </a:extLst>
        </xdr:cNvPr>
        <xdr:cNvCxnSpPr/>
      </xdr:nvCxnSpPr>
      <xdr:spPr>
        <a:xfrm flipV="1">
          <a:off x="3797300" y="97955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57785</xdr:rowOff>
    </xdr:from>
    <xdr:to>
      <xdr:col>15</xdr:col>
      <xdr:colOff>101600</xdr:colOff>
      <xdr:row>57</xdr:row>
      <xdr:rowOff>159385</xdr:rowOff>
    </xdr:to>
    <xdr:sp macro="" textlink="">
      <xdr:nvSpPr>
        <xdr:cNvPr id="181" name="楕円 180">
          <a:extLst>
            <a:ext uri="{FF2B5EF4-FFF2-40B4-BE49-F238E27FC236}">
              <a16:creationId xmlns:a16="http://schemas.microsoft.com/office/drawing/2014/main" id="{AEDC8160-6230-4346-BA27-2EBD7EDA9B79}"/>
            </a:ext>
          </a:extLst>
        </xdr:cNvPr>
        <xdr:cNvSpPr/>
      </xdr:nvSpPr>
      <xdr:spPr>
        <a:xfrm>
          <a:off x="2857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59055</xdr:rowOff>
    </xdr:from>
    <xdr:to>
      <xdr:col>19</xdr:col>
      <xdr:colOff>177800</xdr:colOff>
      <xdr:row>57</xdr:row>
      <xdr:rowOff>108585</xdr:rowOff>
    </xdr:to>
    <xdr:cxnSp macro="">
      <xdr:nvCxnSpPr>
        <xdr:cNvPr id="182" name="直線コネクタ 181">
          <a:extLst>
            <a:ext uri="{FF2B5EF4-FFF2-40B4-BE49-F238E27FC236}">
              <a16:creationId xmlns:a16="http://schemas.microsoft.com/office/drawing/2014/main" id="{9A4026B2-F0CB-48DB-A99F-8EBF484A1B99}"/>
            </a:ext>
          </a:extLst>
        </xdr:cNvPr>
        <xdr:cNvCxnSpPr/>
      </xdr:nvCxnSpPr>
      <xdr:spPr>
        <a:xfrm flipV="1">
          <a:off x="2908300" y="98317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105410</xdr:rowOff>
    </xdr:from>
    <xdr:to>
      <xdr:col>10</xdr:col>
      <xdr:colOff>165100</xdr:colOff>
      <xdr:row>58</xdr:row>
      <xdr:rowOff>35560</xdr:rowOff>
    </xdr:to>
    <xdr:sp macro="" textlink="">
      <xdr:nvSpPr>
        <xdr:cNvPr id="183" name="楕円 182">
          <a:extLst>
            <a:ext uri="{FF2B5EF4-FFF2-40B4-BE49-F238E27FC236}">
              <a16:creationId xmlns:a16="http://schemas.microsoft.com/office/drawing/2014/main" id="{2AC29DFC-5F75-429F-88AC-4132DBD8431A}"/>
            </a:ext>
          </a:extLst>
        </xdr:cNvPr>
        <xdr:cNvSpPr/>
      </xdr:nvSpPr>
      <xdr:spPr>
        <a:xfrm>
          <a:off x="1968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108585</xdr:rowOff>
    </xdr:from>
    <xdr:to>
      <xdr:col>15</xdr:col>
      <xdr:colOff>50800</xdr:colOff>
      <xdr:row>57</xdr:row>
      <xdr:rowOff>156210</xdr:rowOff>
    </xdr:to>
    <xdr:cxnSp macro="">
      <xdr:nvCxnSpPr>
        <xdr:cNvPr id="184" name="直線コネクタ 183">
          <a:extLst>
            <a:ext uri="{FF2B5EF4-FFF2-40B4-BE49-F238E27FC236}">
              <a16:creationId xmlns:a16="http://schemas.microsoft.com/office/drawing/2014/main" id="{9A7B424B-6359-41AF-846A-BEA93F18DEB1}"/>
            </a:ext>
          </a:extLst>
        </xdr:cNvPr>
        <xdr:cNvCxnSpPr/>
      </xdr:nvCxnSpPr>
      <xdr:spPr>
        <a:xfrm flipV="1">
          <a:off x="2019300" y="98812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85" name="n_1aveValue【体育館・プール】&#10;有形固定資産減価償却率">
          <a:extLst>
            <a:ext uri="{FF2B5EF4-FFF2-40B4-BE49-F238E27FC236}">
              <a16:creationId xmlns:a16="http://schemas.microsoft.com/office/drawing/2014/main" id="{AA1EBD99-8FCE-4B4E-9EB1-6016AAAC7147}"/>
            </a:ext>
          </a:extLst>
        </xdr:cNvPr>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6" name="n_2aveValue【体育館・プール】&#10;有形固定資産減価償却率">
          <a:extLst>
            <a:ext uri="{FF2B5EF4-FFF2-40B4-BE49-F238E27FC236}">
              <a16:creationId xmlns:a16="http://schemas.microsoft.com/office/drawing/2014/main" id="{50F59B78-B89D-4A9D-A470-DDE9DE87650E}"/>
            </a:ext>
          </a:extLst>
        </xdr:cNvPr>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7" name="n_3aveValue【体育館・プール】&#10;有形固定資産減価償却率">
          <a:extLst>
            <a:ext uri="{FF2B5EF4-FFF2-40B4-BE49-F238E27FC236}">
              <a16:creationId xmlns:a16="http://schemas.microsoft.com/office/drawing/2014/main" id="{65E73FA0-4F6E-4DAF-8F18-D03CD1302134}"/>
            </a:ext>
          </a:extLst>
        </xdr:cNvPr>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126382</xdr:rowOff>
    </xdr:from>
    <xdr:ext cx="405111" cy="259045"/>
    <xdr:sp macro="" textlink="">
      <xdr:nvSpPr>
        <xdr:cNvPr id="188" name="n_1mainValue【体育館・プール】&#10;有形固定資産減価償却率">
          <a:extLst>
            <a:ext uri="{FF2B5EF4-FFF2-40B4-BE49-F238E27FC236}">
              <a16:creationId xmlns:a16="http://schemas.microsoft.com/office/drawing/2014/main" id="{122592EE-2F1F-4716-8E34-A59FC8CDBE98}"/>
            </a:ext>
          </a:extLst>
        </xdr:cNvPr>
        <xdr:cNvSpPr txBox="1"/>
      </xdr:nvSpPr>
      <xdr:spPr>
        <a:xfrm>
          <a:off x="3582044" y="955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4462</xdr:rowOff>
    </xdr:from>
    <xdr:ext cx="405111" cy="259045"/>
    <xdr:sp macro="" textlink="">
      <xdr:nvSpPr>
        <xdr:cNvPr id="189" name="n_2mainValue【体育館・プール】&#10;有形固定資産減価償却率">
          <a:extLst>
            <a:ext uri="{FF2B5EF4-FFF2-40B4-BE49-F238E27FC236}">
              <a16:creationId xmlns:a16="http://schemas.microsoft.com/office/drawing/2014/main" id="{C2C3735E-CA4D-4483-B21F-DBC8D9F17BC7}"/>
            </a:ext>
          </a:extLst>
        </xdr:cNvPr>
        <xdr:cNvSpPr txBox="1"/>
      </xdr:nvSpPr>
      <xdr:spPr>
        <a:xfrm>
          <a:off x="27057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52087</xdr:rowOff>
    </xdr:from>
    <xdr:ext cx="405111" cy="259045"/>
    <xdr:sp macro="" textlink="">
      <xdr:nvSpPr>
        <xdr:cNvPr id="190" name="n_3mainValue【体育館・プール】&#10;有形固定資産減価償却率">
          <a:extLst>
            <a:ext uri="{FF2B5EF4-FFF2-40B4-BE49-F238E27FC236}">
              <a16:creationId xmlns:a16="http://schemas.microsoft.com/office/drawing/2014/main" id="{C49C7D44-AE11-489F-A964-70CAE979FB23}"/>
            </a:ext>
          </a:extLst>
        </xdr:cNvPr>
        <xdr:cNvSpPr txBox="1"/>
      </xdr:nvSpPr>
      <xdr:spPr>
        <a:xfrm>
          <a:off x="1816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5AC92A02-7393-434A-821D-A18DEF5E9DF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D5FECC45-28BD-4B71-95B3-B1C698415F2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5ABD10E3-5E51-4A3A-AA4F-D88F6C64F07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F3F1354F-27C5-4203-AD84-DBE05BED74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21FF2025-E127-4D85-BE89-E24D64F05B2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5AC4C179-A4F3-493C-B22E-2AF18F36D97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7BE366BE-05C4-4974-B106-C46E2212493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A2D61D72-4FE2-4EFA-A3D8-B35212074A9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863C344A-8B44-4B3B-888F-E5220035AFF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4194DA3B-1C7D-40FA-97EA-F45D277D364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F963C47E-186F-48C7-A7CB-E0398247D6F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a:extLst>
            <a:ext uri="{FF2B5EF4-FFF2-40B4-BE49-F238E27FC236}">
              <a16:creationId xmlns:a16="http://schemas.microsoft.com/office/drawing/2014/main" id="{7DE64577-0EAE-4D4E-B7BA-DFC92642F0B1}"/>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7CEC28BB-C2F6-49ED-B05A-8D93F95E70F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a:extLst>
            <a:ext uri="{FF2B5EF4-FFF2-40B4-BE49-F238E27FC236}">
              <a16:creationId xmlns:a16="http://schemas.microsoft.com/office/drawing/2014/main" id="{1FFAFC13-2E47-4284-891A-673301DAEB64}"/>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E16FEBE9-A0BB-4441-A310-3CF27E8B6E2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a:extLst>
            <a:ext uri="{FF2B5EF4-FFF2-40B4-BE49-F238E27FC236}">
              <a16:creationId xmlns:a16="http://schemas.microsoft.com/office/drawing/2014/main" id="{4524148F-70F7-4903-8BF7-FDEDDCD12175}"/>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53D2424A-D40F-4AD4-91FB-39A9E232440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a:extLst>
            <a:ext uri="{FF2B5EF4-FFF2-40B4-BE49-F238E27FC236}">
              <a16:creationId xmlns:a16="http://schemas.microsoft.com/office/drawing/2014/main" id="{D9792F8F-A0F1-4463-9B69-55D6597A80FB}"/>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912F4A2D-1897-448B-AF89-971C17593F0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D0B67730-E04D-4896-A4A9-4657B269E90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156125C1-CB0B-4C52-B7E5-80FA4CF6783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a:extLst>
            <a:ext uri="{FF2B5EF4-FFF2-40B4-BE49-F238E27FC236}">
              <a16:creationId xmlns:a16="http://schemas.microsoft.com/office/drawing/2014/main" id="{AC90F824-3076-4D63-950A-5FA3987E5BDC}"/>
            </a:ext>
          </a:extLst>
        </xdr:cNvPr>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a:extLst>
            <a:ext uri="{FF2B5EF4-FFF2-40B4-BE49-F238E27FC236}">
              <a16:creationId xmlns:a16="http://schemas.microsoft.com/office/drawing/2014/main" id="{6050178E-3C66-4F01-BA4B-E9F884F78D65}"/>
            </a:ext>
          </a:extLst>
        </xdr:cNvPr>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a:extLst>
            <a:ext uri="{FF2B5EF4-FFF2-40B4-BE49-F238E27FC236}">
              <a16:creationId xmlns:a16="http://schemas.microsoft.com/office/drawing/2014/main" id="{3668CEA3-C95F-4E4C-8D5D-7EEBDBDA7273}"/>
            </a:ext>
          </a:extLst>
        </xdr:cNvPr>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a:extLst>
            <a:ext uri="{FF2B5EF4-FFF2-40B4-BE49-F238E27FC236}">
              <a16:creationId xmlns:a16="http://schemas.microsoft.com/office/drawing/2014/main" id="{6B123D10-ADC7-4DDC-ACAD-9D081E083492}"/>
            </a:ext>
          </a:extLst>
        </xdr:cNvPr>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a:extLst>
            <a:ext uri="{FF2B5EF4-FFF2-40B4-BE49-F238E27FC236}">
              <a16:creationId xmlns:a16="http://schemas.microsoft.com/office/drawing/2014/main" id="{1C729EC0-4368-4329-B084-E2628ED76A13}"/>
            </a:ext>
          </a:extLst>
        </xdr:cNvPr>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17" name="【体育館・プール】&#10;一人当たり面積平均値テキスト">
          <a:extLst>
            <a:ext uri="{FF2B5EF4-FFF2-40B4-BE49-F238E27FC236}">
              <a16:creationId xmlns:a16="http://schemas.microsoft.com/office/drawing/2014/main" id="{C8C9E409-2D1C-4CE5-A1A8-56AF9D6C72DF}"/>
            </a:ext>
          </a:extLst>
        </xdr:cNvPr>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a:extLst>
            <a:ext uri="{FF2B5EF4-FFF2-40B4-BE49-F238E27FC236}">
              <a16:creationId xmlns:a16="http://schemas.microsoft.com/office/drawing/2014/main" id="{86097FCE-F5F7-47D4-8717-F839D7857DE5}"/>
            </a:ext>
          </a:extLst>
        </xdr:cNvPr>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a:extLst>
            <a:ext uri="{FF2B5EF4-FFF2-40B4-BE49-F238E27FC236}">
              <a16:creationId xmlns:a16="http://schemas.microsoft.com/office/drawing/2014/main" id="{6BDEC1B0-93BA-4A43-9CCD-56504EAD01D4}"/>
            </a:ext>
          </a:extLst>
        </xdr:cNvPr>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a:extLst>
            <a:ext uri="{FF2B5EF4-FFF2-40B4-BE49-F238E27FC236}">
              <a16:creationId xmlns:a16="http://schemas.microsoft.com/office/drawing/2014/main" id="{451D74C7-C493-4FB3-A543-303DA5F906BF}"/>
            </a:ext>
          </a:extLst>
        </xdr:cNvPr>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a:extLst>
            <a:ext uri="{FF2B5EF4-FFF2-40B4-BE49-F238E27FC236}">
              <a16:creationId xmlns:a16="http://schemas.microsoft.com/office/drawing/2014/main" id="{309AC5F4-2309-48E5-A223-1642C7731530}"/>
            </a:ext>
          </a:extLst>
        </xdr:cNvPr>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507DA473-2C9B-4838-8C31-209F3212C33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AC24AA13-2620-4E95-B748-7C81DB74CC1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AD780998-C647-4024-B4A6-48E24B91D37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751ABC93-C419-4A3E-976B-13638077CFF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4F66026-140D-413A-A6FC-BB76B66578E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125222</xdr:rowOff>
    </xdr:from>
    <xdr:to>
      <xdr:col>55</xdr:col>
      <xdr:colOff>50800</xdr:colOff>
      <xdr:row>62</xdr:row>
      <xdr:rowOff>55372</xdr:rowOff>
    </xdr:to>
    <xdr:sp macro="" textlink="">
      <xdr:nvSpPr>
        <xdr:cNvPr id="227" name="楕円 226">
          <a:extLst>
            <a:ext uri="{FF2B5EF4-FFF2-40B4-BE49-F238E27FC236}">
              <a16:creationId xmlns:a16="http://schemas.microsoft.com/office/drawing/2014/main" id="{01A9F450-4AAE-462D-98DC-FE856B5AE49C}"/>
            </a:ext>
          </a:extLst>
        </xdr:cNvPr>
        <xdr:cNvSpPr/>
      </xdr:nvSpPr>
      <xdr:spPr>
        <a:xfrm>
          <a:off x="10426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103649</xdr:rowOff>
    </xdr:from>
    <xdr:ext cx="469744" cy="259045"/>
    <xdr:sp macro="" textlink="">
      <xdr:nvSpPr>
        <xdr:cNvPr id="228" name="【体育館・プール】&#10;一人当たり面積該当値テキスト">
          <a:extLst>
            <a:ext uri="{FF2B5EF4-FFF2-40B4-BE49-F238E27FC236}">
              <a16:creationId xmlns:a16="http://schemas.microsoft.com/office/drawing/2014/main" id="{3E4310C6-D7C2-4786-8BAA-69B893B0359A}"/>
            </a:ext>
          </a:extLst>
        </xdr:cNvPr>
        <xdr:cNvSpPr txBox="1"/>
      </xdr:nvSpPr>
      <xdr:spPr>
        <a:xfrm>
          <a:off x="10515600" y="105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127508</xdr:rowOff>
    </xdr:from>
    <xdr:to>
      <xdr:col>50</xdr:col>
      <xdr:colOff>165100</xdr:colOff>
      <xdr:row>62</xdr:row>
      <xdr:rowOff>57658</xdr:rowOff>
    </xdr:to>
    <xdr:sp macro="" textlink="">
      <xdr:nvSpPr>
        <xdr:cNvPr id="229" name="楕円 228">
          <a:extLst>
            <a:ext uri="{FF2B5EF4-FFF2-40B4-BE49-F238E27FC236}">
              <a16:creationId xmlns:a16="http://schemas.microsoft.com/office/drawing/2014/main" id="{4648D350-5C20-474E-A720-B8A686313467}"/>
            </a:ext>
          </a:extLst>
        </xdr:cNvPr>
        <xdr:cNvSpPr/>
      </xdr:nvSpPr>
      <xdr:spPr>
        <a:xfrm>
          <a:off x="9588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xdr:rowOff>
    </xdr:from>
    <xdr:to>
      <xdr:col>55</xdr:col>
      <xdr:colOff>0</xdr:colOff>
      <xdr:row>62</xdr:row>
      <xdr:rowOff>6858</xdr:rowOff>
    </xdr:to>
    <xdr:cxnSp macro="">
      <xdr:nvCxnSpPr>
        <xdr:cNvPr id="230" name="直線コネクタ 229">
          <a:extLst>
            <a:ext uri="{FF2B5EF4-FFF2-40B4-BE49-F238E27FC236}">
              <a16:creationId xmlns:a16="http://schemas.microsoft.com/office/drawing/2014/main" id="{910787CE-838A-48E1-94F3-06A7AA3A8462}"/>
            </a:ext>
          </a:extLst>
        </xdr:cNvPr>
        <xdr:cNvCxnSpPr/>
      </xdr:nvCxnSpPr>
      <xdr:spPr>
        <a:xfrm flipV="1">
          <a:off x="9639300" y="106344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141224</xdr:rowOff>
    </xdr:from>
    <xdr:to>
      <xdr:col>46</xdr:col>
      <xdr:colOff>38100</xdr:colOff>
      <xdr:row>62</xdr:row>
      <xdr:rowOff>71374</xdr:rowOff>
    </xdr:to>
    <xdr:sp macro="" textlink="">
      <xdr:nvSpPr>
        <xdr:cNvPr id="231" name="楕円 230">
          <a:extLst>
            <a:ext uri="{FF2B5EF4-FFF2-40B4-BE49-F238E27FC236}">
              <a16:creationId xmlns:a16="http://schemas.microsoft.com/office/drawing/2014/main" id="{37F14D60-4CC4-4012-8EDB-A9952B5C65EA}"/>
            </a:ext>
          </a:extLst>
        </xdr:cNvPr>
        <xdr:cNvSpPr/>
      </xdr:nvSpPr>
      <xdr:spPr>
        <a:xfrm>
          <a:off x="8699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6858</xdr:rowOff>
    </xdr:from>
    <xdr:to>
      <xdr:col>50</xdr:col>
      <xdr:colOff>114300</xdr:colOff>
      <xdr:row>62</xdr:row>
      <xdr:rowOff>20574</xdr:rowOff>
    </xdr:to>
    <xdr:cxnSp macro="">
      <xdr:nvCxnSpPr>
        <xdr:cNvPr id="232" name="直線コネクタ 231">
          <a:extLst>
            <a:ext uri="{FF2B5EF4-FFF2-40B4-BE49-F238E27FC236}">
              <a16:creationId xmlns:a16="http://schemas.microsoft.com/office/drawing/2014/main" id="{EA584CFA-8A1C-4D9B-A20C-A1870C0CCB29}"/>
            </a:ext>
          </a:extLst>
        </xdr:cNvPr>
        <xdr:cNvCxnSpPr/>
      </xdr:nvCxnSpPr>
      <xdr:spPr>
        <a:xfrm flipV="1">
          <a:off x="8750300" y="106367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145796</xdr:rowOff>
    </xdr:from>
    <xdr:to>
      <xdr:col>41</xdr:col>
      <xdr:colOff>101600</xdr:colOff>
      <xdr:row>62</xdr:row>
      <xdr:rowOff>75946</xdr:rowOff>
    </xdr:to>
    <xdr:sp macro="" textlink="">
      <xdr:nvSpPr>
        <xdr:cNvPr id="233" name="楕円 232">
          <a:extLst>
            <a:ext uri="{FF2B5EF4-FFF2-40B4-BE49-F238E27FC236}">
              <a16:creationId xmlns:a16="http://schemas.microsoft.com/office/drawing/2014/main" id="{E3524CBB-582A-4F15-BDC1-28C96976CD43}"/>
            </a:ext>
          </a:extLst>
        </xdr:cNvPr>
        <xdr:cNvSpPr/>
      </xdr:nvSpPr>
      <xdr:spPr>
        <a:xfrm>
          <a:off x="78105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20574</xdr:rowOff>
    </xdr:from>
    <xdr:to>
      <xdr:col>45</xdr:col>
      <xdr:colOff>177800</xdr:colOff>
      <xdr:row>62</xdr:row>
      <xdr:rowOff>25146</xdr:rowOff>
    </xdr:to>
    <xdr:cxnSp macro="">
      <xdr:nvCxnSpPr>
        <xdr:cNvPr id="234" name="直線コネクタ 233">
          <a:extLst>
            <a:ext uri="{FF2B5EF4-FFF2-40B4-BE49-F238E27FC236}">
              <a16:creationId xmlns:a16="http://schemas.microsoft.com/office/drawing/2014/main" id="{99F81B27-0888-4C29-9F7C-7BA2B63A1A6B}"/>
            </a:ext>
          </a:extLst>
        </xdr:cNvPr>
        <xdr:cNvCxnSpPr/>
      </xdr:nvCxnSpPr>
      <xdr:spPr>
        <a:xfrm flipV="1">
          <a:off x="7861300" y="106504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35" name="n_1aveValue【体育館・プール】&#10;一人当たり面積">
          <a:extLst>
            <a:ext uri="{FF2B5EF4-FFF2-40B4-BE49-F238E27FC236}">
              <a16:creationId xmlns:a16="http://schemas.microsoft.com/office/drawing/2014/main" id="{B77A331A-A817-4EC4-89CA-2C0F998974AD}"/>
            </a:ext>
          </a:extLst>
        </xdr:cNvPr>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36" name="n_2aveValue【体育館・プール】&#10;一人当たり面積">
          <a:extLst>
            <a:ext uri="{FF2B5EF4-FFF2-40B4-BE49-F238E27FC236}">
              <a16:creationId xmlns:a16="http://schemas.microsoft.com/office/drawing/2014/main" id="{D13C4323-A4BD-4BD1-9A74-0A9028958E1D}"/>
            </a:ext>
          </a:extLst>
        </xdr:cNvPr>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37" name="n_3aveValue【体育館・プール】&#10;一人当たり面積">
          <a:extLst>
            <a:ext uri="{FF2B5EF4-FFF2-40B4-BE49-F238E27FC236}">
              <a16:creationId xmlns:a16="http://schemas.microsoft.com/office/drawing/2014/main" id="{CB3BA343-A11B-4631-9BF0-52BD489B10C8}"/>
            </a:ext>
          </a:extLst>
        </xdr:cNvPr>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48785</xdr:rowOff>
    </xdr:from>
    <xdr:ext cx="469744" cy="259045"/>
    <xdr:sp macro="" textlink="">
      <xdr:nvSpPr>
        <xdr:cNvPr id="238" name="n_1mainValue【体育館・プール】&#10;一人当たり面積">
          <a:extLst>
            <a:ext uri="{FF2B5EF4-FFF2-40B4-BE49-F238E27FC236}">
              <a16:creationId xmlns:a16="http://schemas.microsoft.com/office/drawing/2014/main" id="{49103B5C-0A69-41A9-AA1A-751E91108404}"/>
            </a:ext>
          </a:extLst>
        </xdr:cNvPr>
        <xdr:cNvSpPr txBox="1"/>
      </xdr:nvSpPr>
      <xdr:spPr>
        <a:xfrm>
          <a:off x="939172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62501</xdr:rowOff>
    </xdr:from>
    <xdr:ext cx="469744" cy="259045"/>
    <xdr:sp macro="" textlink="">
      <xdr:nvSpPr>
        <xdr:cNvPr id="239" name="n_2mainValue【体育館・プール】&#10;一人当たり面積">
          <a:extLst>
            <a:ext uri="{FF2B5EF4-FFF2-40B4-BE49-F238E27FC236}">
              <a16:creationId xmlns:a16="http://schemas.microsoft.com/office/drawing/2014/main" id="{9AD6F540-D850-4D54-8F6B-B79AAFBFFB2F}"/>
            </a:ext>
          </a:extLst>
        </xdr:cNvPr>
        <xdr:cNvSpPr txBox="1"/>
      </xdr:nvSpPr>
      <xdr:spPr>
        <a:xfrm>
          <a:off x="8515427"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67073</xdr:rowOff>
    </xdr:from>
    <xdr:ext cx="469744" cy="259045"/>
    <xdr:sp macro="" textlink="">
      <xdr:nvSpPr>
        <xdr:cNvPr id="240" name="n_3mainValue【体育館・プール】&#10;一人当たり面積">
          <a:extLst>
            <a:ext uri="{FF2B5EF4-FFF2-40B4-BE49-F238E27FC236}">
              <a16:creationId xmlns:a16="http://schemas.microsoft.com/office/drawing/2014/main" id="{C8CEB266-AF79-41A7-A87D-C66A3E5802D9}"/>
            </a:ext>
          </a:extLst>
        </xdr:cNvPr>
        <xdr:cNvSpPr txBox="1"/>
      </xdr:nvSpPr>
      <xdr:spPr>
        <a:xfrm>
          <a:off x="7626427" y="1069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C6713A19-3CBC-4453-98EE-B9E48F900FF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627651A8-265F-4C75-B91F-A7726C81A5A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3C6FE7C8-C0B4-4EF2-BF19-219324E9D87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E8218161-CF2E-49C9-A3F4-D3B9820132B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71C6B114-774E-4582-84A3-7FD834119E8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13BCF02E-D0A5-4212-A276-63A239F97D1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2E8B9D68-62D6-41F4-ACCE-DEDA90F0EB7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F5E526AC-D05C-4991-8A88-7A3BD9EC354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A7D143A4-6882-471B-94AD-518A6234531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5D808DBE-E892-422A-9E68-2459C1B3973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83DC968E-58A7-4ABB-9C5D-71519CF275C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A838E7D1-25D0-428C-9E53-0157BBCC9C4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6E511250-FD02-4F10-85F3-A4DA5BDD3ED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5E73689C-B007-46E8-9668-B91AD568F81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C76FC7E-E276-4706-932F-80A8FD3C749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217F8450-793D-4503-9FA2-B2AA940702E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D4BE5354-CC3C-49CC-8226-B7742BE9265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BB11FC9D-5359-4FD4-91E6-CF80A304CEB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53B41A78-7EDD-4B0E-BD93-3CF5E14008C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FD9B859D-BCE3-4FCE-9D71-B308BB7E63C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C4C948BA-DA61-4218-A6DC-B7532DFFBCB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A91295E0-DB13-4C1E-9ABD-BD5D392F81C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F9999A9A-E96E-4054-8026-FCC4E80BE07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25D821F6-1E34-4D70-B833-5F3BBEB1882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a:extLst>
            <a:ext uri="{FF2B5EF4-FFF2-40B4-BE49-F238E27FC236}">
              <a16:creationId xmlns:a16="http://schemas.microsoft.com/office/drawing/2014/main" id="{F6E40500-7A8B-484B-809A-2865301FACEB}"/>
            </a:ext>
          </a:extLst>
        </xdr:cNvPr>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77FA6F82-5CB3-4BEA-9932-26C0FFD2D63D}"/>
            </a:ext>
          </a:extLst>
        </xdr:cNvPr>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a:extLst>
            <a:ext uri="{FF2B5EF4-FFF2-40B4-BE49-F238E27FC236}">
              <a16:creationId xmlns:a16="http://schemas.microsoft.com/office/drawing/2014/main" id="{9DDBDEDE-C29E-4748-8314-433F7CF4ED8C}"/>
            </a:ext>
          </a:extLst>
        </xdr:cNvPr>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a:extLst>
            <a:ext uri="{FF2B5EF4-FFF2-40B4-BE49-F238E27FC236}">
              <a16:creationId xmlns:a16="http://schemas.microsoft.com/office/drawing/2014/main" id="{896A67D2-559A-4458-BDE3-A50B9B5E7DC6}"/>
            </a:ext>
          </a:extLst>
        </xdr:cNvPr>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a:extLst>
            <a:ext uri="{FF2B5EF4-FFF2-40B4-BE49-F238E27FC236}">
              <a16:creationId xmlns:a16="http://schemas.microsoft.com/office/drawing/2014/main" id="{F732A699-C742-476C-867F-106B47607EC7}"/>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208BB16B-0652-4241-9FB7-05C5877BD125}"/>
            </a:ext>
          </a:extLst>
        </xdr:cNvPr>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a:extLst>
            <a:ext uri="{FF2B5EF4-FFF2-40B4-BE49-F238E27FC236}">
              <a16:creationId xmlns:a16="http://schemas.microsoft.com/office/drawing/2014/main" id="{70C60C08-858B-4ABF-B5E8-5568FF161EA8}"/>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a:extLst>
            <a:ext uri="{FF2B5EF4-FFF2-40B4-BE49-F238E27FC236}">
              <a16:creationId xmlns:a16="http://schemas.microsoft.com/office/drawing/2014/main" id="{8CD346D3-D1F9-4997-9E46-4F1652AF23F6}"/>
            </a:ext>
          </a:extLst>
        </xdr:cNvPr>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a:extLst>
            <a:ext uri="{FF2B5EF4-FFF2-40B4-BE49-F238E27FC236}">
              <a16:creationId xmlns:a16="http://schemas.microsoft.com/office/drawing/2014/main" id="{03FEA4CD-6C8E-4FFE-8C8B-9A6D0D04EA19}"/>
            </a:ext>
          </a:extLst>
        </xdr:cNvPr>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a:extLst>
            <a:ext uri="{FF2B5EF4-FFF2-40B4-BE49-F238E27FC236}">
              <a16:creationId xmlns:a16="http://schemas.microsoft.com/office/drawing/2014/main" id="{B829E186-18AF-477F-9B2F-F87D52F5AF8A}"/>
            </a:ext>
          </a:extLst>
        </xdr:cNvPr>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B611F165-C28E-4A09-9C7A-01B398DCA7C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5D9EE46B-61BF-4E9E-84AF-3CB7B5F7944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761FF391-C235-4392-9B93-9073AC0BA0C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17E5FD8E-84A1-4147-BF8E-3C7CA1279C6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A80C80-6032-4D63-9D1E-A6F13DA51C3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80" name="楕円 279">
          <a:extLst>
            <a:ext uri="{FF2B5EF4-FFF2-40B4-BE49-F238E27FC236}">
              <a16:creationId xmlns:a16="http://schemas.microsoft.com/office/drawing/2014/main" id="{387318FA-370A-49A9-A861-CE93EEADF10C}"/>
            </a:ext>
          </a:extLst>
        </xdr:cNvPr>
        <xdr:cNvSpPr/>
      </xdr:nvSpPr>
      <xdr:spPr>
        <a:xfrm>
          <a:off x="45847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139082</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F5CE89E3-8D2B-4420-AC9D-E9A2F31E291D}"/>
            </a:ext>
          </a:extLst>
        </xdr:cNvPr>
        <xdr:cNvSpPr txBox="1"/>
      </xdr:nvSpPr>
      <xdr:spPr>
        <a:xfrm>
          <a:off x="4673600"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38736</xdr:rowOff>
    </xdr:from>
    <xdr:to>
      <xdr:col>20</xdr:col>
      <xdr:colOff>38100</xdr:colOff>
      <xdr:row>83</xdr:row>
      <xdr:rowOff>140336</xdr:rowOff>
    </xdr:to>
    <xdr:sp macro="" textlink="">
      <xdr:nvSpPr>
        <xdr:cNvPr id="282" name="楕円 281">
          <a:extLst>
            <a:ext uri="{FF2B5EF4-FFF2-40B4-BE49-F238E27FC236}">
              <a16:creationId xmlns:a16="http://schemas.microsoft.com/office/drawing/2014/main" id="{AE90F9F9-5043-4949-8E10-2E67F4E3B307}"/>
            </a:ext>
          </a:extLst>
        </xdr:cNvPr>
        <xdr:cNvSpPr/>
      </xdr:nvSpPr>
      <xdr:spPr>
        <a:xfrm>
          <a:off x="3746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40005</xdr:rowOff>
    </xdr:from>
    <xdr:to>
      <xdr:col>24</xdr:col>
      <xdr:colOff>63500</xdr:colOff>
      <xdr:row>83</xdr:row>
      <xdr:rowOff>89536</xdr:rowOff>
    </xdr:to>
    <xdr:cxnSp macro="">
      <xdr:nvCxnSpPr>
        <xdr:cNvPr id="283" name="直線コネクタ 282">
          <a:extLst>
            <a:ext uri="{FF2B5EF4-FFF2-40B4-BE49-F238E27FC236}">
              <a16:creationId xmlns:a16="http://schemas.microsoft.com/office/drawing/2014/main" id="{78291979-E7E9-4DAF-91DA-8BD685BE0C06}"/>
            </a:ext>
          </a:extLst>
        </xdr:cNvPr>
        <xdr:cNvCxnSpPr/>
      </xdr:nvCxnSpPr>
      <xdr:spPr>
        <a:xfrm flipV="1">
          <a:off x="3797300" y="1427035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36830</xdr:rowOff>
    </xdr:from>
    <xdr:to>
      <xdr:col>15</xdr:col>
      <xdr:colOff>101600</xdr:colOff>
      <xdr:row>82</xdr:row>
      <xdr:rowOff>138430</xdr:rowOff>
    </xdr:to>
    <xdr:sp macro="" textlink="">
      <xdr:nvSpPr>
        <xdr:cNvPr id="284" name="楕円 283">
          <a:extLst>
            <a:ext uri="{FF2B5EF4-FFF2-40B4-BE49-F238E27FC236}">
              <a16:creationId xmlns:a16="http://schemas.microsoft.com/office/drawing/2014/main" id="{9A8C22C4-D58D-4E32-8F82-79A6CA154705}"/>
            </a:ext>
          </a:extLst>
        </xdr:cNvPr>
        <xdr:cNvSpPr/>
      </xdr:nvSpPr>
      <xdr:spPr>
        <a:xfrm>
          <a:off x="2857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87630</xdr:rowOff>
    </xdr:from>
    <xdr:to>
      <xdr:col>19</xdr:col>
      <xdr:colOff>177800</xdr:colOff>
      <xdr:row>83</xdr:row>
      <xdr:rowOff>89536</xdr:rowOff>
    </xdr:to>
    <xdr:cxnSp macro="">
      <xdr:nvCxnSpPr>
        <xdr:cNvPr id="285" name="直線コネクタ 284">
          <a:extLst>
            <a:ext uri="{FF2B5EF4-FFF2-40B4-BE49-F238E27FC236}">
              <a16:creationId xmlns:a16="http://schemas.microsoft.com/office/drawing/2014/main" id="{9B644DC2-6581-456A-ACAE-ECE2B5C40464}"/>
            </a:ext>
          </a:extLst>
        </xdr:cNvPr>
        <xdr:cNvCxnSpPr/>
      </xdr:nvCxnSpPr>
      <xdr:spPr>
        <a:xfrm>
          <a:off x="2908300" y="14146530"/>
          <a:ext cx="889000" cy="1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113030</xdr:rowOff>
    </xdr:from>
    <xdr:to>
      <xdr:col>10</xdr:col>
      <xdr:colOff>165100</xdr:colOff>
      <xdr:row>83</xdr:row>
      <xdr:rowOff>43180</xdr:rowOff>
    </xdr:to>
    <xdr:sp macro="" textlink="">
      <xdr:nvSpPr>
        <xdr:cNvPr id="286" name="楕円 285">
          <a:extLst>
            <a:ext uri="{FF2B5EF4-FFF2-40B4-BE49-F238E27FC236}">
              <a16:creationId xmlns:a16="http://schemas.microsoft.com/office/drawing/2014/main" id="{57513896-16FF-4F7D-A151-FB7875FAEA0E}"/>
            </a:ext>
          </a:extLst>
        </xdr:cNvPr>
        <xdr:cNvSpPr/>
      </xdr:nvSpPr>
      <xdr:spPr>
        <a:xfrm>
          <a:off x="1968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87630</xdr:rowOff>
    </xdr:from>
    <xdr:to>
      <xdr:col>15</xdr:col>
      <xdr:colOff>50800</xdr:colOff>
      <xdr:row>82</xdr:row>
      <xdr:rowOff>163830</xdr:rowOff>
    </xdr:to>
    <xdr:cxnSp macro="">
      <xdr:nvCxnSpPr>
        <xdr:cNvPr id="287" name="直線コネクタ 286">
          <a:extLst>
            <a:ext uri="{FF2B5EF4-FFF2-40B4-BE49-F238E27FC236}">
              <a16:creationId xmlns:a16="http://schemas.microsoft.com/office/drawing/2014/main" id="{99719A12-278B-4982-9739-B8AF4EAF2D06}"/>
            </a:ext>
          </a:extLst>
        </xdr:cNvPr>
        <xdr:cNvCxnSpPr/>
      </xdr:nvCxnSpPr>
      <xdr:spPr>
        <a:xfrm flipV="1">
          <a:off x="2019300" y="141465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88" name="n_1aveValue【福祉施設】&#10;有形固定資産減価償却率">
          <a:extLst>
            <a:ext uri="{FF2B5EF4-FFF2-40B4-BE49-F238E27FC236}">
              <a16:creationId xmlns:a16="http://schemas.microsoft.com/office/drawing/2014/main" id="{295C001C-0B26-41C8-9703-1B1F46396AB9}"/>
            </a:ext>
          </a:extLst>
        </xdr:cNvPr>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9" name="n_2aveValue【福祉施設】&#10;有形固定資産減価償却率">
          <a:extLst>
            <a:ext uri="{FF2B5EF4-FFF2-40B4-BE49-F238E27FC236}">
              <a16:creationId xmlns:a16="http://schemas.microsoft.com/office/drawing/2014/main" id="{537B1F52-856A-40BC-B1CA-C9605FD4ECE6}"/>
            </a:ext>
          </a:extLst>
        </xdr:cNvPr>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290" name="n_3aveValue【福祉施設】&#10;有形固定資産減価償却率">
          <a:extLst>
            <a:ext uri="{FF2B5EF4-FFF2-40B4-BE49-F238E27FC236}">
              <a16:creationId xmlns:a16="http://schemas.microsoft.com/office/drawing/2014/main" id="{12CE621D-ED80-4962-B795-D710EEAFDA14}"/>
            </a:ext>
          </a:extLst>
        </xdr:cNvPr>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131463</xdr:rowOff>
    </xdr:from>
    <xdr:ext cx="405111" cy="259045"/>
    <xdr:sp macro="" textlink="">
      <xdr:nvSpPr>
        <xdr:cNvPr id="291" name="n_1mainValue【福祉施設】&#10;有形固定資産減価償却率">
          <a:extLst>
            <a:ext uri="{FF2B5EF4-FFF2-40B4-BE49-F238E27FC236}">
              <a16:creationId xmlns:a16="http://schemas.microsoft.com/office/drawing/2014/main" id="{788A127B-5E1E-4B6F-9B0A-231DAF62C1F2}"/>
            </a:ext>
          </a:extLst>
        </xdr:cNvPr>
        <xdr:cNvSpPr txBox="1"/>
      </xdr:nvSpPr>
      <xdr:spPr>
        <a:xfrm>
          <a:off x="3582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154957</xdr:rowOff>
    </xdr:from>
    <xdr:ext cx="405111" cy="259045"/>
    <xdr:sp macro="" textlink="">
      <xdr:nvSpPr>
        <xdr:cNvPr id="292" name="n_2mainValue【福祉施設】&#10;有形固定資産減価償却率">
          <a:extLst>
            <a:ext uri="{FF2B5EF4-FFF2-40B4-BE49-F238E27FC236}">
              <a16:creationId xmlns:a16="http://schemas.microsoft.com/office/drawing/2014/main" id="{712EA2E0-6E4C-474D-953E-0AF281ACB9A6}"/>
            </a:ext>
          </a:extLst>
        </xdr:cNvPr>
        <xdr:cNvSpPr txBox="1"/>
      </xdr:nvSpPr>
      <xdr:spPr>
        <a:xfrm>
          <a:off x="27057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59707</xdr:rowOff>
    </xdr:from>
    <xdr:ext cx="405111" cy="259045"/>
    <xdr:sp macro="" textlink="">
      <xdr:nvSpPr>
        <xdr:cNvPr id="293" name="n_3mainValue【福祉施設】&#10;有形固定資産減価償却率">
          <a:extLst>
            <a:ext uri="{FF2B5EF4-FFF2-40B4-BE49-F238E27FC236}">
              <a16:creationId xmlns:a16="http://schemas.microsoft.com/office/drawing/2014/main" id="{1DE6A528-AB5F-4044-9A66-0C467C548304}"/>
            </a:ext>
          </a:extLst>
        </xdr:cNvPr>
        <xdr:cNvSpPr txBox="1"/>
      </xdr:nvSpPr>
      <xdr:spPr>
        <a:xfrm>
          <a:off x="18167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E0F7870E-213F-4AA4-9967-6CE6B52113C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C7601E45-3E98-4293-86E1-245E69A6012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3629DB2C-468F-465C-9E06-A7A6BD563A9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F320AEC9-EB6C-47F5-B0F9-1340D46C312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BDA5F30C-8E86-4882-B0A4-B4B8B90775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F16C8797-981C-4191-9EEA-5E1D82ED49C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43A918D8-83F2-4093-8CD0-97E065E54D4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E9B32671-2804-4511-80FA-8D238259324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BABA167A-AFE5-453B-AAD8-C33EF7CED45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E96365EF-6A50-4396-A57D-68457A84057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a:extLst>
            <a:ext uri="{FF2B5EF4-FFF2-40B4-BE49-F238E27FC236}">
              <a16:creationId xmlns:a16="http://schemas.microsoft.com/office/drawing/2014/main" id="{F23D6112-5318-41C8-9E42-E721B943BC6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a:extLst>
            <a:ext uri="{FF2B5EF4-FFF2-40B4-BE49-F238E27FC236}">
              <a16:creationId xmlns:a16="http://schemas.microsoft.com/office/drawing/2014/main" id="{A076DF9F-927F-4D2B-8664-A8EB0FF73D3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a:extLst>
            <a:ext uri="{FF2B5EF4-FFF2-40B4-BE49-F238E27FC236}">
              <a16:creationId xmlns:a16="http://schemas.microsoft.com/office/drawing/2014/main" id="{C56D8C09-0456-4FFD-8287-E3D9D535AA7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a:extLst>
            <a:ext uri="{FF2B5EF4-FFF2-40B4-BE49-F238E27FC236}">
              <a16:creationId xmlns:a16="http://schemas.microsoft.com/office/drawing/2014/main" id="{1BDBEC9F-CE23-4140-B82B-A3C7F959AD6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a:extLst>
            <a:ext uri="{FF2B5EF4-FFF2-40B4-BE49-F238E27FC236}">
              <a16:creationId xmlns:a16="http://schemas.microsoft.com/office/drawing/2014/main" id="{2115E26B-2C60-45E7-BCC4-FE9BA0DEBD5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a:extLst>
            <a:ext uri="{FF2B5EF4-FFF2-40B4-BE49-F238E27FC236}">
              <a16:creationId xmlns:a16="http://schemas.microsoft.com/office/drawing/2014/main" id="{11602F0C-5A3B-408E-AA77-58FF958ED8F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a:extLst>
            <a:ext uri="{FF2B5EF4-FFF2-40B4-BE49-F238E27FC236}">
              <a16:creationId xmlns:a16="http://schemas.microsoft.com/office/drawing/2014/main" id="{8FE225EB-4329-4A30-B052-D1DCB3A9994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a:extLst>
            <a:ext uri="{FF2B5EF4-FFF2-40B4-BE49-F238E27FC236}">
              <a16:creationId xmlns:a16="http://schemas.microsoft.com/office/drawing/2014/main" id="{DA75D7D3-68C7-4BD7-8D01-A57FEECC312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a:extLst>
            <a:ext uri="{FF2B5EF4-FFF2-40B4-BE49-F238E27FC236}">
              <a16:creationId xmlns:a16="http://schemas.microsoft.com/office/drawing/2014/main" id="{CA0F0692-DC46-49A3-9021-1649F82A78E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a:extLst>
            <a:ext uri="{FF2B5EF4-FFF2-40B4-BE49-F238E27FC236}">
              <a16:creationId xmlns:a16="http://schemas.microsoft.com/office/drawing/2014/main" id="{28AA4B65-B6BF-498E-97DF-1C6C872759F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a:extLst>
            <a:ext uri="{FF2B5EF4-FFF2-40B4-BE49-F238E27FC236}">
              <a16:creationId xmlns:a16="http://schemas.microsoft.com/office/drawing/2014/main" id="{3358D817-13CB-4A09-B5BA-9E205837B60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a:extLst>
            <a:ext uri="{FF2B5EF4-FFF2-40B4-BE49-F238E27FC236}">
              <a16:creationId xmlns:a16="http://schemas.microsoft.com/office/drawing/2014/main" id="{69A44AE0-CD6F-4AC2-B78E-87F1F9A9C8B5}"/>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BBD3E3E2-D2BB-4E3D-A109-809055A71DF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1DADD880-1955-47AE-9499-8929C322D43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a:extLst>
            <a:ext uri="{FF2B5EF4-FFF2-40B4-BE49-F238E27FC236}">
              <a16:creationId xmlns:a16="http://schemas.microsoft.com/office/drawing/2014/main" id="{E6914B01-5EF7-4963-8175-9B646216187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a:extLst>
            <a:ext uri="{FF2B5EF4-FFF2-40B4-BE49-F238E27FC236}">
              <a16:creationId xmlns:a16="http://schemas.microsoft.com/office/drawing/2014/main" id="{1AC2E74E-A1F7-4B6F-8B76-A03A0D67AA5C}"/>
            </a:ext>
          </a:extLst>
        </xdr:cNvPr>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a:extLst>
            <a:ext uri="{FF2B5EF4-FFF2-40B4-BE49-F238E27FC236}">
              <a16:creationId xmlns:a16="http://schemas.microsoft.com/office/drawing/2014/main" id="{DB4E3623-0594-4B16-881A-28C4019DD1B4}"/>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a:extLst>
            <a:ext uri="{FF2B5EF4-FFF2-40B4-BE49-F238E27FC236}">
              <a16:creationId xmlns:a16="http://schemas.microsoft.com/office/drawing/2014/main" id="{390AC863-3537-4508-8906-9BAE13A45D0B}"/>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a:extLst>
            <a:ext uri="{FF2B5EF4-FFF2-40B4-BE49-F238E27FC236}">
              <a16:creationId xmlns:a16="http://schemas.microsoft.com/office/drawing/2014/main" id="{5BB5BD31-1FA3-4810-9DEE-DACE50D02B69}"/>
            </a:ext>
          </a:extLst>
        </xdr:cNvPr>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a:extLst>
            <a:ext uri="{FF2B5EF4-FFF2-40B4-BE49-F238E27FC236}">
              <a16:creationId xmlns:a16="http://schemas.microsoft.com/office/drawing/2014/main" id="{38CFAC97-70EB-45FE-A8BD-FF89B0B57CAF}"/>
            </a:ext>
          </a:extLst>
        </xdr:cNvPr>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4" name="【福祉施設】&#10;一人当たり面積平均値テキスト">
          <a:extLst>
            <a:ext uri="{FF2B5EF4-FFF2-40B4-BE49-F238E27FC236}">
              <a16:creationId xmlns:a16="http://schemas.microsoft.com/office/drawing/2014/main" id="{6FC7FCB3-3EA1-4B02-96F4-93D1AB1C1B92}"/>
            </a:ext>
          </a:extLst>
        </xdr:cNvPr>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a:extLst>
            <a:ext uri="{FF2B5EF4-FFF2-40B4-BE49-F238E27FC236}">
              <a16:creationId xmlns:a16="http://schemas.microsoft.com/office/drawing/2014/main" id="{2E01C44D-647A-48C0-8F4B-43842D6DA652}"/>
            </a:ext>
          </a:extLst>
        </xdr:cNvPr>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a:extLst>
            <a:ext uri="{FF2B5EF4-FFF2-40B4-BE49-F238E27FC236}">
              <a16:creationId xmlns:a16="http://schemas.microsoft.com/office/drawing/2014/main" id="{20127089-566E-4AC2-AC4F-D21FCD4A60E7}"/>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a:extLst>
            <a:ext uri="{FF2B5EF4-FFF2-40B4-BE49-F238E27FC236}">
              <a16:creationId xmlns:a16="http://schemas.microsoft.com/office/drawing/2014/main" id="{76561E6D-13EB-4FF5-AAB9-740B4EFE619D}"/>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8" name="フローチャート: 判断 327">
          <a:extLst>
            <a:ext uri="{FF2B5EF4-FFF2-40B4-BE49-F238E27FC236}">
              <a16:creationId xmlns:a16="http://schemas.microsoft.com/office/drawing/2014/main" id="{9C51A58E-32CD-4C48-8E43-85546D02A8DB}"/>
            </a:ext>
          </a:extLst>
        </xdr:cNvPr>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97885D5A-2DD8-4133-BDC0-67DC74651A6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83D761E2-1592-493B-BCF6-87A70097694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55F5DE2C-B8E7-4763-89B0-628FF999266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1024BF0-9E4E-4F8A-9F67-02B1448A360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D592CEBB-4395-4299-B532-6870AB23446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155484</xdr:rowOff>
    </xdr:from>
    <xdr:to>
      <xdr:col>55</xdr:col>
      <xdr:colOff>50800</xdr:colOff>
      <xdr:row>86</xdr:row>
      <xdr:rowOff>85634</xdr:rowOff>
    </xdr:to>
    <xdr:sp macro="" textlink="">
      <xdr:nvSpPr>
        <xdr:cNvPr id="334" name="楕円 333">
          <a:extLst>
            <a:ext uri="{FF2B5EF4-FFF2-40B4-BE49-F238E27FC236}">
              <a16:creationId xmlns:a16="http://schemas.microsoft.com/office/drawing/2014/main" id="{B2D11017-7515-454F-994B-023F54B9B148}"/>
            </a:ext>
          </a:extLst>
        </xdr:cNvPr>
        <xdr:cNvSpPr/>
      </xdr:nvSpPr>
      <xdr:spPr>
        <a:xfrm>
          <a:off x="104267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70411</xdr:rowOff>
    </xdr:from>
    <xdr:ext cx="469744" cy="259045"/>
    <xdr:sp macro="" textlink="">
      <xdr:nvSpPr>
        <xdr:cNvPr id="335" name="【福祉施設】&#10;一人当たり面積該当値テキスト">
          <a:extLst>
            <a:ext uri="{FF2B5EF4-FFF2-40B4-BE49-F238E27FC236}">
              <a16:creationId xmlns:a16="http://schemas.microsoft.com/office/drawing/2014/main" id="{851EF412-B527-424F-92DF-B4704DEE0511}"/>
            </a:ext>
          </a:extLst>
        </xdr:cNvPr>
        <xdr:cNvSpPr txBox="1"/>
      </xdr:nvSpPr>
      <xdr:spPr>
        <a:xfrm>
          <a:off x="10515600" y="1464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155484</xdr:rowOff>
    </xdr:from>
    <xdr:to>
      <xdr:col>50</xdr:col>
      <xdr:colOff>165100</xdr:colOff>
      <xdr:row>86</xdr:row>
      <xdr:rowOff>85634</xdr:rowOff>
    </xdr:to>
    <xdr:sp macro="" textlink="">
      <xdr:nvSpPr>
        <xdr:cNvPr id="336" name="楕円 335">
          <a:extLst>
            <a:ext uri="{FF2B5EF4-FFF2-40B4-BE49-F238E27FC236}">
              <a16:creationId xmlns:a16="http://schemas.microsoft.com/office/drawing/2014/main" id="{F26D0433-D954-44FD-890E-78B8DFF32645}"/>
            </a:ext>
          </a:extLst>
        </xdr:cNvPr>
        <xdr:cNvSpPr/>
      </xdr:nvSpPr>
      <xdr:spPr>
        <a:xfrm>
          <a:off x="9588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34834</xdr:rowOff>
    </xdr:from>
    <xdr:to>
      <xdr:col>55</xdr:col>
      <xdr:colOff>0</xdr:colOff>
      <xdr:row>86</xdr:row>
      <xdr:rowOff>34834</xdr:rowOff>
    </xdr:to>
    <xdr:cxnSp macro="">
      <xdr:nvCxnSpPr>
        <xdr:cNvPr id="337" name="直線コネクタ 336">
          <a:extLst>
            <a:ext uri="{FF2B5EF4-FFF2-40B4-BE49-F238E27FC236}">
              <a16:creationId xmlns:a16="http://schemas.microsoft.com/office/drawing/2014/main" id="{6E2A6907-E94E-4950-BE17-3F1FD5BCF94C}"/>
            </a:ext>
          </a:extLst>
        </xdr:cNvPr>
        <xdr:cNvCxnSpPr/>
      </xdr:nvCxnSpPr>
      <xdr:spPr>
        <a:xfrm>
          <a:off x="9639300" y="147795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163649</xdr:rowOff>
    </xdr:from>
    <xdr:to>
      <xdr:col>46</xdr:col>
      <xdr:colOff>38100</xdr:colOff>
      <xdr:row>85</xdr:row>
      <xdr:rowOff>93799</xdr:rowOff>
    </xdr:to>
    <xdr:sp macro="" textlink="">
      <xdr:nvSpPr>
        <xdr:cNvPr id="338" name="楕円 337">
          <a:extLst>
            <a:ext uri="{FF2B5EF4-FFF2-40B4-BE49-F238E27FC236}">
              <a16:creationId xmlns:a16="http://schemas.microsoft.com/office/drawing/2014/main" id="{40D0E886-015A-442F-837D-2C65B9EBA106}"/>
            </a:ext>
          </a:extLst>
        </xdr:cNvPr>
        <xdr:cNvSpPr/>
      </xdr:nvSpPr>
      <xdr:spPr>
        <a:xfrm>
          <a:off x="8699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42999</xdr:rowOff>
    </xdr:from>
    <xdr:to>
      <xdr:col>50</xdr:col>
      <xdr:colOff>114300</xdr:colOff>
      <xdr:row>86</xdr:row>
      <xdr:rowOff>34834</xdr:rowOff>
    </xdr:to>
    <xdr:cxnSp macro="">
      <xdr:nvCxnSpPr>
        <xdr:cNvPr id="339" name="直線コネクタ 338">
          <a:extLst>
            <a:ext uri="{FF2B5EF4-FFF2-40B4-BE49-F238E27FC236}">
              <a16:creationId xmlns:a16="http://schemas.microsoft.com/office/drawing/2014/main" id="{B17E0BB1-ACD1-4675-9346-B7D8DB8564EA}"/>
            </a:ext>
          </a:extLst>
        </xdr:cNvPr>
        <xdr:cNvCxnSpPr/>
      </xdr:nvCxnSpPr>
      <xdr:spPr>
        <a:xfrm>
          <a:off x="8750300" y="1461624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166914</xdr:rowOff>
    </xdr:from>
    <xdr:to>
      <xdr:col>41</xdr:col>
      <xdr:colOff>101600</xdr:colOff>
      <xdr:row>85</xdr:row>
      <xdr:rowOff>97064</xdr:rowOff>
    </xdr:to>
    <xdr:sp macro="" textlink="">
      <xdr:nvSpPr>
        <xdr:cNvPr id="340" name="楕円 339">
          <a:extLst>
            <a:ext uri="{FF2B5EF4-FFF2-40B4-BE49-F238E27FC236}">
              <a16:creationId xmlns:a16="http://schemas.microsoft.com/office/drawing/2014/main" id="{742EA86C-261D-4113-B65C-6E0E5B744B8A}"/>
            </a:ext>
          </a:extLst>
        </xdr:cNvPr>
        <xdr:cNvSpPr/>
      </xdr:nvSpPr>
      <xdr:spPr>
        <a:xfrm>
          <a:off x="7810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42999</xdr:rowOff>
    </xdr:from>
    <xdr:to>
      <xdr:col>45</xdr:col>
      <xdr:colOff>177800</xdr:colOff>
      <xdr:row>85</xdr:row>
      <xdr:rowOff>46264</xdr:rowOff>
    </xdr:to>
    <xdr:cxnSp macro="">
      <xdr:nvCxnSpPr>
        <xdr:cNvPr id="341" name="直線コネクタ 340">
          <a:extLst>
            <a:ext uri="{FF2B5EF4-FFF2-40B4-BE49-F238E27FC236}">
              <a16:creationId xmlns:a16="http://schemas.microsoft.com/office/drawing/2014/main" id="{C2F71FEF-C510-4CAA-91FC-79FF39115651}"/>
            </a:ext>
          </a:extLst>
        </xdr:cNvPr>
        <xdr:cNvCxnSpPr/>
      </xdr:nvCxnSpPr>
      <xdr:spPr>
        <a:xfrm flipV="1">
          <a:off x="7861300" y="1461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2" name="n_1aveValue【福祉施設】&#10;一人当たり面積">
          <a:extLst>
            <a:ext uri="{FF2B5EF4-FFF2-40B4-BE49-F238E27FC236}">
              <a16:creationId xmlns:a16="http://schemas.microsoft.com/office/drawing/2014/main" id="{4E7B1210-EDCA-40E0-BFAA-B19AA426E91D}"/>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a:extLst>
            <a:ext uri="{FF2B5EF4-FFF2-40B4-BE49-F238E27FC236}">
              <a16:creationId xmlns:a16="http://schemas.microsoft.com/office/drawing/2014/main" id="{050C1CEF-1957-48A0-8921-D1193D010C9B}"/>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94722</xdr:rowOff>
    </xdr:from>
    <xdr:ext cx="469744" cy="259045"/>
    <xdr:sp macro="" textlink="">
      <xdr:nvSpPr>
        <xdr:cNvPr id="344" name="n_3aveValue【福祉施設】&#10;一人当たり面積">
          <a:extLst>
            <a:ext uri="{FF2B5EF4-FFF2-40B4-BE49-F238E27FC236}">
              <a16:creationId xmlns:a16="http://schemas.microsoft.com/office/drawing/2014/main" id="{9CF2E5EE-7328-435A-B75F-4E08055CB887}"/>
            </a:ext>
          </a:extLst>
        </xdr:cNvPr>
        <xdr:cNvSpPr txBox="1"/>
      </xdr:nvSpPr>
      <xdr:spPr>
        <a:xfrm>
          <a:off x="7626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76761</xdr:rowOff>
    </xdr:from>
    <xdr:ext cx="469744" cy="259045"/>
    <xdr:sp macro="" textlink="">
      <xdr:nvSpPr>
        <xdr:cNvPr id="345" name="n_1mainValue【福祉施設】&#10;一人当たり面積">
          <a:extLst>
            <a:ext uri="{FF2B5EF4-FFF2-40B4-BE49-F238E27FC236}">
              <a16:creationId xmlns:a16="http://schemas.microsoft.com/office/drawing/2014/main" id="{6A9EABE2-155E-4D8D-AFC8-60661FB464F3}"/>
            </a:ext>
          </a:extLst>
        </xdr:cNvPr>
        <xdr:cNvSpPr txBox="1"/>
      </xdr:nvSpPr>
      <xdr:spPr>
        <a:xfrm>
          <a:off x="93917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84926</xdr:rowOff>
    </xdr:from>
    <xdr:ext cx="469744" cy="259045"/>
    <xdr:sp macro="" textlink="">
      <xdr:nvSpPr>
        <xdr:cNvPr id="346" name="n_2mainValue【福祉施設】&#10;一人当たり面積">
          <a:extLst>
            <a:ext uri="{FF2B5EF4-FFF2-40B4-BE49-F238E27FC236}">
              <a16:creationId xmlns:a16="http://schemas.microsoft.com/office/drawing/2014/main" id="{E0F6C73A-344D-44A7-9EBA-58934A990B9F}"/>
            </a:ext>
          </a:extLst>
        </xdr:cNvPr>
        <xdr:cNvSpPr txBox="1"/>
      </xdr:nvSpPr>
      <xdr:spPr>
        <a:xfrm>
          <a:off x="85154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113591</xdr:rowOff>
    </xdr:from>
    <xdr:ext cx="469744" cy="259045"/>
    <xdr:sp macro="" textlink="">
      <xdr:nvSpPr>
        <xdr:cNvPr id="347" name="n_3mainValue【福祉施設】&#10;一人当たり面積">
          <a:extLst>
            <a:ext uri="{FF2B5EF4-FFF2-40B4-BE49-F238E27FC236}">
              <a16:creationId xmlns:a16="http://schemas.microsoft.com/office/drawing/2014/main" id="{F8B4E4F3-E3C2-4BDD-9833-5F05D37D3A9F}"/>
            </a:ext>
          </a:extLst>
        </xdr:cNvPr>
        <xdr:cNvSpPr txBox="1"/>
      </xdr:nvSpPr>
      <xdr:spPr>
        <a:xfrm>
          <a:off x="76264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05F32A38-B86C-4B04-9127-BA5DF6655D0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EE8E1E43-8D1B-4833-BD66-6C0AAC36E6E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F7951E4B-1958-49EC-B4B7-D33927C5E28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D6B4B697-F574-4B9C-A2F1-46E1F9AB3B7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8CB04376-F699-4752-92AC-3409C55C2DD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A57709A6-2A24-4CE3-90C3-FB6C178FA66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476E64B0-EFA6-4A76-9CE5-672F1E34748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2E3BF29A-7B2B-4D8E-89CD-7A888CFD8C3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90530AD5-D94D-41DE-8388-73E45CF8277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102B6B1E-F363-4A2F-94AC-346FC46368A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a:extLst>
            <a:ext uri="{FF2B5EF4-FFF2-40B4-BE49-F238E27FC236}">
              <a16:creationId xmlns:a16="http://schemas.microsoft.com/office/drawing/2014/main" id="{2C9E11E1-FA0B-4745-BEAF-973B32529E1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a:extLst>
            <a:ext uri="{FF2B5EF4-FFF2-40B4-BE49-F238E27FC236}">
              <a16:creationId xmlns:a16="http://schemas.microsoft.com/office/drawing/2014/main" id="{EED7F7D6-F1D0-45C5-AA5B-E67FBA2C3495}"/>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a:extLst>
            <a:ext uri="{FF2B5EF4-FFF2-40B4-BE49-F238E27FC236}">
              <a16:creationId xmlns:a16="http://schemas.microsoft.com/office/drawing/2014/main" id="{876EBAE5-C75F-4AED-B861-1CD0F62B81E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a:extLst>
            <a:ext uri="{FF2B5EF4-FFF2-40B4-BE49-F238E27FC236}">
              <a16:creationId xmlns:a16="http://schemas.microsoft.com/office/drawing/2014/main" id="{160862B6-A78E-4E16-8680-3DBDCB57578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a:extLst>
            <a:ext uri="{FF2B5EF4-FFF2-40B4-BE49-F238E27FC236}">
              <a16:creationId xmlns:a16="http://schemas.microsoft.com/office/drawing/2014/main" id="{DDB495F3-4B8F-44ED-A839-E76156ED553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a:extLst>
            <a:ext uri="{FF2B5EF4-FFF2-40B4-BE49-F238E27FC236}">
              <a16:creationId xmlns:a16="http://schemas.microsoft.com/office/drawing/2014/main" id="{78380055-0163-41B6-94BD-44E04366488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a:extLst>
            <a:ext uri="{FF2B5EF4-FFF2-40B4-BE49-F238E27FC236}">
              <a16:creationId xmlns:a16="http://schemas.microsoft.com/office/drawing/2014/main" id="{4BB4DD5A-1971-4259-92A0-7F97CC8F3AB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a:extLst>
            <a:ext uri="{FF2B5EF4-FFF2-40B4-BE49-F238E27FC236}">
              <a16:creationId xmlns:a16="http://schemas.microsoft.com/office/drawing/2014/main" id="{E7CBA523-AC92-4ACA-9F77-4E4D9AA6D5F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a:extLst>
            <a:ext uri="{FF2B5EF4-FFF2-40B4-BE49-F238E27FC236}">
              <a16:creationId xmlns:a16="http://schemas.microsoft.com/office/drawing/2014/main" id="{9833B7B8-444F-4A83-88DE-33860AE1A4D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a:extLst>
            <a:ext uri="{FF2B5EF4-FFF2-40B4-BE49-F238E27FC236}">
              <a16:creationId xmlns:a16="http://schemas.microsoft.com/office/drawing/2014/main" id="{806549A0-72CD-48D9-A3FA-CCD93A5B454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a:extLst>
            <a:ext uri="{FF2B5EF4-FFF2-40B4-BE49-F238E27FC236}">
              <a16:creationId xmlns:a16="http://schemas.microsoft.com/office/drawing/2014/main" id="{1553F991-90A8-417E-A22C-ED3048B119D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a:extLst>
            <a:ext uri="{FF2B5EF4-FFF2-40B4-BE49-F238E27FC236}">
              <a16:creationId xmlns:a16="http://schemas.microsoft.com/office/drawing/2014/main" id="{CEADDF5B-33E2-46A2-8F8C-2BFD5DC37625}"/>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a:extLst>
            <a:ext uri="{FF2B5EF4-FFF2-40B4-BE49-F238E27FC236}">
              <a16:creationId xmlns:a16="http://schemas.microsoft.com/office/drawing/2014/main" id="{D71C6D21-5AA1-4A59-9041-3BCDDC932EF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a:extLst>
            <a:ext uri="{FF2B5EF4-FFF2-40B4-BE49-F238E27FC236}">
              <a16:creationId xmlns:a16="http://schemas.microsoft.com/office/drawing/2014/main" id="{38A9101B-0EE0-4CB8-9BB7-44A1A152AA3D}"/>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a:extLst>
            <a:ext uri="{FF2B5EF4-FFF2-40B4-BE49-F238E27FC236}">
              <a16:creationId xmlns:a16="http://schemas.microsoft.com/office/drawing/2014/main" id="{E9EDCBA5-7ADC-47E0-A0E4-C944A8A62EA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a:extLst>
            <a:ext uri="{FF2B5EF4-FFF2-40B4-BE49-F238E27FC236}">
              <a16:creationId xmlns:a16="http://schemas.microsoft.com/office/drawing/2014/main" id="{9F4E524D-992D-4A8A-A493-E28AD43DAA17}"/>
            </a:ext>
          </a:extLst>
        </xdr:cNvPr>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a:extLst>
            <a:ext uri="{FF2B5EF4-FFF2-40B4-BE49-F238E27FC236}">
              <a16:creationId xmlns:a16="http://schemas.microsoft.com/office/drawing/2014/main" id="{DA0655E6-2832-4A70-9031-C22B0452667E}"/>
            </a:ext>
          </a:extLst>
        </xdr:cNvPr>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a:extLst>
            <a:ext uri="{FF2B5EF4-FFF2-40B4-BE49-F238E27FC236}">
              <a16:creationId xmlns:a16="http://schemas.microsoft.com/office/drawing/2014/main" id="{4E1AF48B-57A7-437F-A981-59B7792E4A79}"/>
            </a:ext>
          </a:extLst>
        </xdr:cNvPr>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a:extLst>
            <a:ext uri="{FF2B5EF4-FFF2-40B4-BE49-F238E27FC236}">
              <a16:creationId xmlns:a16="http://schemas.microsoft.com/office/drawing/2014/main" id="{9A682429-3B55-42A2-9C08-014256C57C4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a:extLst>
            <a:ext uri="{FF2B5EF4-FFF2-40B4-BE49-F238E27FC236}">
              <a16:creationId xmlns:a16="http://schemas.microsoft.com/office/drawing/2014/main" id="{B175E924-353D-4AB2-B37F-94A6AE5B9D3F}"/>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8" name="【市民会館】&#10;有形固定資産減価償却率平均値テキスト">
          <a:extLst>
            <a:ext uri="{FF2B5EF4-FFF2-40B4-BE49-F238E27FC236}">
              <a16:creationId xmlns:a16="http://schemas.microsoft.com/office/drawing/2014/main" id="{DA91C7E5-7A55-4B6C-B913-E27E893BC9D2}"/>
            </a:ext>
          </a:extLst>
        </xdr:cNvPr>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a:extLst>
            <a:ext uri="{FF2B5EF4-FFF2-40B4-BE49-F238E27FC236}">
              <a16:creationId xmlns:a16="http://schemas.microsoft.com/office/drawing/2014/main" id="{358B019E-AB11-43F7-B60D-0BC9BD0A9AB6}"/>
            </a:ext>
          </a:extLst>
        </xdr:cNvPr>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a:extLst>
            <a:ext uri="{FF2B5EF4-FFF2-40B4-BE49-F238E27FC236}">
              <a16:creationId xmlns:a16="http://schemas.microsoft.com/office/drawing/2014/main" id="{18A2325C-D291-4271-BDFA-B81E0EADD1DD}"/>
            </a:ext>
          </a:extLst>
        </xdr:cNvPr>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a:extLst>
            <a:ext uri="{FF2B5EF4-FFF2-40B4-BE49-F238E27FC236}">
              <a16:creationId xmlns:a16="http://schemas.microsoft.com/office/drawing/2014/main" id="{0A9B9560-3687-47B1-BCD3-CEAADAD7C4C2}"/>
            </a:ext>
          </a:extLst>
        </xdr:cNvPr>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2" name="フローチャート: 判断 381">
          <a:extLst>
            <a:ext uri="{FF2B5EF4-FFF2-40B4-BE49-F238E27FC236}">
              <a16:creationId xmlns:a16="http://schemas.microsoft.com/office/drawing/2014/main" id="{20203218-AB28-4AF6-8560-7FFBCA49A43D}"/>
            </a:ext>
          </a:extLst>
        </xdr:cNvPr>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ADD90E41-50E0-46CB-ABE7-837F55CD286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2BB30ACE-FCC6-4B7C-84F8-110E31B853D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45505437-6083-4257-9B42-E940FC0AD27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BA84917-C2E7-4C52-B022-5E0C014D494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631D091F-1DC5-43C0-A200-8DD24EBBB4D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169092</xdr:rowOff>
    </xdr:from>
    <xdr:to>
      <xdr:col>24</xdr:col>
      <xdr:colOff>114300</xdr:colOff>
      <xdr:row>103</xdr:row>
      <xdr:rowOff>99242</xdr:rowOff>
    </xdr:to>
    <xdr:sp macro="" textlink="">
      <xdr:nvSpPr>
        <xdr:cNvPr id="388" name="楕円 387">
          <a:extLst>
            <a:ext uri="{FF2B5EF4-FFF2-40B4-BE49-F238E27FC236}">
              <a16:creationId xmlns:a16="http://schemas.microsoft.com/office/drawing/2014/main" id="{FA1BFE9B-4196-447D-AFBC-8B069F7260F5}"/>
            </a:ext>
          </a:extLst>
        </xdr:cNvPr>
        <xdr:cNvSpPr/>
      </xdr:nvSpPr>
      <xdr:spPr>
        <a:xfrm>
          <a:off x="45847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20519</xdr:rowOff>
    </xdr:from>
    <xdr:ext cx="405111" cy="259045"/>
    <xdr:sp macro="" textlink="">
      <xdr:nvSpPr>
        <xdr:cNvPr id="389" name="【市民会館】&#10;有形固定資産減価償却率該当値テキスト">
          <a:extLst>
            <a:ext uri="{FF2B5EF4-FFF2-40B4-BE49-F238E27FC236}">
              <a16:creationId xmlns:a16="http://schemas.microsoft.com/office/drawing/2014/main" id="{D7961014-05D2-4A77-9C97-8BFB70E77CC2}"/>
            </a:ext>
          </a:extLst>
        </xdr:cNvPr>
        <xdr:cNvSpPr txBox="1"/>
      </xdr:nvSpPr>
      <xdr:spPr>
        <a:xfrm>
          <a:off x="4673600" y="1750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28666</xdr:rowOff>
    </xdr:from>
    <xdr:to>
      <xdr:col>20</xdr:col>
      <xdr:colOff>38100</xdr:colOff>
      <xdr:row>103</xdr:row>
      <xdr:rowOff>130266</xdr:rowOff>
    </xdr:to>
    <xdr:sp macro="" textlink="">
      <xdr:nvSpPr>
        <xdr:cNvPr id="390" name="楕円 389">
          <a:extLst>
            <a:ext uri="{FF2B5EF4-FFF2-40B4-BE49-F238E27FC236}">
              <a16:creationId xmlns:a16="http://schemas.microsoft.com/office/drawing/2014/main" id="{A07B8C16-9A24-43B5-89ED-AE13BE4F6417}"/>
            </a:ext>
          </a:extLst>
        </xdr:cNvPr>
        <xdr:cNvSpPr/>
      </xdr:nvSpPr>
      <xdr:spPr>
        <a:xfrm>
          <a:off x="3746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48442</xdr:rowOff>
    </xdr:from>
    <xdr:to>
      <xdr:col>24</xdr:col>
      <xdr:colOff>63500</xdr:colOff>
      <xdr:row>103</xdr:row>
      <xdr:rowOff>79466</xdr:rowOff>
    </xdr:to>
    <xdr:cxnSp macro="">
      <xdr:nvCxnSpPr>
        <xdr:cNvPr id="391" name="直線コネクタ 390">
          <a:extLst>
            <a:ext uri="{FF2B5EF4-FFF2-40B4-BE49-F238E27FC236}">
              <a16:creationId xmlns:a16="http://schemas.microsoft.com/office/drawing/2014/main" id="{D893B397-3B38-4A97-AC28-843BBD69B942}"/>
            </a:ext>
          </a:extLst>
        </xdr:cNvPr>
        <xdr:cNvCxnSpPr/>
      </xdr:nvCxnSpPr>
      <xdr:spPr>
        <a:xfrm flipV="1">
          <a:off x="3797300" y="1770779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54792</xdr:rowOff>
    </xdr:from>
    <xdr:to>
      <xdr:col>15</xdr:col>
      <xdr:colOff>101600</xdr:colOff>
      <xdr:row>104</xdr:row>
      <xdr:rowOff>156392</xdr:rowOff>
    </xdr:to>
    <xdr:sp macro="" textlink="">
      <xdr:nvSpPr>
        <xdr:cNvPr id="392" name="楕円 391">
          <a:extLst>
            <a:ext uri="{FF2B5EF4-FFF2-40B4-BE49-F238E27FC236}">
              <a16:creationId xmlns:a16="http://schemas.microsoft.com/office/drawing/2014/main" id="{D3AD3B9E-C6C0-4617-BF0C-61DA4A86D662}"/>
            </a:ext>
          </a:extLst>
        </xdr:cNvPr>
        <xdr:cNvSpPr/>
      </xdr:nvSpPr>
      <xdr:spPr>
        <a:xfrm>
          <a:off x="2857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79466</xdr:rowOff>
    </xdr:from>
    <xdr:to>
      <xdr:col>19</xdr:col>
      <xdr:colOff>177800</xdr:colOff>
      <xdr:row>104</xdr:row>
      <xdr:rowOff>105592</xdr:rowOff>
    </xdr:to>
    <xdr:cxnSp macro="">
      <xdr:nvCxnSpPr>
        <xdr:cNvPr id="393" name="直線コネクタ 392">
          <a:extLst>
            <a:ext uri="{FF2B5EF4-FFF2-40B4-BE49-F238E27FC236}">
              <a16:creationId xmlns:a16="http://schemas.microsoft.com/office/drawing/2014/main" id="{34C089C2-928F-44E2-BCDE-610D33D81F2C}"/>
            </a:ext>
          </a:extLst>
        </xdr:cNvPr>
        <xdr:cNvCxnSpPr/>
      </xdr:nvCxnSpPr>
      <xdr:spPr>
        <a:xfrm flipV="1">
          <a:off x="2908300" y="17738816"/>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30299</xdr:rowOff>
    </xdr:from>
    <xdr:to>
      <xdr:col>10</xdr:col>
      <xdr:colOff>165100</xdr:colOff>
      <xdr:row>103</xdr:row>
      <xdr:rowOff>131899</xdr:rowOff>
    </xdr:to>
    <xdr:sp macro="" textlink="">
      <xdr:nvSpPr>
        <xdr:cNvPr id="394" name="楕円 393">
          <a:extLst>
            <a:ext uri="{FF2B5EF4-FFF2-40B4-BE49-F238E27FC236}">
              <a16:creationId xmlns:a16="http://schemas.microsoft.com/office/drawing/2014/main" id="{69F672D3-29B7-4C90-9E64-33FFC649CF06}"/>
            </a:ext>
          </a:extLst>
        </xdr:cNvPr>
        <xdr:cNvSpPr/>
      </xdr:nvSpPr>
      <xdr:spPr>
        <a:xfrm>
          <a:off x="1968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81099</xdr:rowOff>
    </xdr:from>
    <xdr:to>
      <xdr:col>15</xdr:col>
      <xdr:colOff>50800</xdr:colOff>
      <xdr:row>104</xdr:row>
      <xdr:rowOff>105592</xdr:rowOff>
    </xdr:to>
    <xdr:cxnSp macro="">
      <xdr:nvCxnSpPr>
        <xdr:cNvPr id="395" name="直線コネクタ 394">
          <a:extLst>
            <a:ext uri="{FF2B5EF4-FFF2-40B4-BE49-F238E27FC236}">
              <a16:creationId xmlns:a16="http://schemas.microsoft.com/office/drawing/2014/main" id="{1B4B03C9-0BDD-43FD-8404-B8012A558973}"/>
            </a:ext>
          </a:extLst>
        </xdr:cNvPr>
        <xdr:cNvCxnSpPr/>
      </xdr:nvCxnSpPr>
      <xdr:spPr>
        <a:xfrm>
          <a:off x="2019300" y="17740449"/>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6" name="n_1aveValue【市民会館】&#10;有形固定資産減価償却率">
          <a:extLst>
            <a:ext uri="{FF2B5EF4-FFF2-40B4-BE49-F238E27FC236}">
              <a16:creationId xmlns:a16="http://schemas.microsoft.com/office/drawing/2014/main" id="{84A5C36F-E270-441C-A017-0D2019AE2A89}"/>
            </a:ext>
          </a:extLst>
        </xdr:cNvPr>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97" name="n_2aveValue【市民会館】&#10;有形固定資産減価償却率">
          <a:extLst>
            <a:ext uri="{FF2B5EF4-FFF2-40B4-BE49-F238E27FC236}">
              <a16:creationId xmlns:a16="http://schemas.microsoft.com/office/drawing/2014/main" id="{45B86397-4394-4A1A-817D-D2C25B220322}"/>
            </a:ext>
          </a:extLst>
        </xdr:cNvPr>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398" name="n_3aveValue【市民会館】&#10;有形固定資産減価償却率">
          <a:extLst>
            <a:ext uri="{FF2B5EF4-FFF2-40B4-BE49-F238E27FC236}">
              <a16:creationId xmlns:a16="http://schemas.microsoft.com/office/drawing/2014/main" id="{59982EC2-0A99-44FD-BDE6-29C105EBFEEA}"/>
            </a:ext>
          </a:extLst>
        </xdr:cNvPr>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146793</xdr:rowOff>
    </xdr:from>
    <xdr:ext cx="405111" cy="259045"/>
    <xdr:sp macro="" textlink="">
      <xdr:nvSpPr>
        <xdr:cNvPr id="399" name="n_1mainValue【市民会館】&#10;有形固定資産減価償却率">
          <a:extLst>
            <a:ext uri="{FF2B5EF4-FFF2-40B4-BE49-F238E27FC236}">
              <a16:creationId xmlns:a16="http://schemas.microsoft.com/office/drawing/2014/main" id="{FAD41090-B5BB-4841-AEBE-646467B55811}"/>
            </a:ext>
          </a:extLst>
        </xdr:cNvPr>
        <xdr:cNvSpPr txBox="1"/>
      </xdr:nvSpPr>
      <xdr:spPr>
        <a:xfrm>
          <a:off x="3582044"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400" name="n_2mainValue【市民会館】&#10;有形固定資産減価償却率">
          <a:extLst>
            <a:ext uri="{FF2B5EF4-FFF2-40B4-BE49-F238E27FC236}">
              <a16:creationId xmlns:a16="http://schemas.microsoft.com/office/drawing/2014/main" id="{674DC09C-40C7-40AB-9781-30D77B60C6A4}"/>
            </a:ext>
          </a:extLst>
        </xdr:cNvPr>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148426</xdr:rowOff>
    </xdr:from>
    <xdr:ext cx="405111" cy="259045"/>
    <xdr:sp macro="" textlink="">
      <xdr:nvSpPr>
        <xdr:cNvPr id="401" name="n_3mainValue【市民会館】&#10;有形固定資産減価償却率">
          <a:extLst>
            <a:ext uri="{FF2B5EF4-FFF2-40B4-BE49-F238E27FC236}">
              <a16:creationId xmlns:a16="http://schemas.microsoft.com/office/drawing/2014/main" id="{12238FB7-864A-458B-A079-475D3B6B67D6}"/>
            </a:ext>
          </a:extLst>
        </xdr:cNvPr>
        <xdr:cNvSpPr txBox="1"/>
      </xdr:nvSpPr>
      <xdr:spPr>
        <a:xfrm>
          <a:off x="1816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a:extLst>
            <a:ext uri="{FF2B5EF4-FFF2-40B4-BE49-F238E27FC236}">
              <a16:creationId xmlns:a16="http://schemas.microsoft.com/office/drawing/2014/main" id="{BF717731-F4AE-4FEE-90FA-F599CCD02AF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a:extLst>
            <a:ext uri="{FF2B5EF4-FFF2-40B4-BE49-F238E27FC236}">
              <a16:creationId xmlns:a16="http://schemas.microsoft.com/office/drawing/2014/main" id="{7DF6281F-30AE-4367-BF0F-505BD60AF08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a:extLst>
            <a:ext uri="{FF2B5EF4-FFF2-40B4-BE49-F238E27FC236}">
              <a16:creationId xmlns:a16="http://schemas.microsoft.com/office/drawing/2014/main" id="{3192DECF-99C4-46AF-B514-D732EEEF79E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a:extLst>
            <a:ext uri="{FF2B5EF4-FFF2-40B4-BE49-F238E27FC236}">
              <a16:creationId xmlns:a16="http://schemas.microsoft.com/office/drawing/2014/main" id="{3C85C06C-F711-43D6-B518-460961A07E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a:extLst>
            <a:ext uri="{FF2B5EF4-FFF2-40B4-BE49-F238E27FC236}">
              <a16:creationId xmlns:a16="http://schemas.microsoft.com/office/drawing/2014/main" id="{FD63D157-E16C-48DA-B527-AB6F04FB303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a:extLst>
            <a:ext uri="{FF2B5EF4-FFF2-40B4-BE49-F238E27FC236}">
              <a16:creationId xmlns:a16="http://schemas.microsoft.com/office/drawing/2014/main" id="{A112A774-6378-4234-85EB-CB9AA0A6EDA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a:extLst>
            <a:ext uri="{FF2B5EF4-FFF2-40B4-BE49-F238E27FC236}">
              <a16:creationId xmlns:a16="http://schemas.microsoft.com/office/drawing/2014/main" id="{C02276C6-862F-45E7-B29D-37E646B0A36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a:extLst>
            <a:ext uri="{FF2B5EF4-FFF2-40B4-BE49-F238E27FC236}">
              <a16:creationId xmlns:a16="http://schemas.microsoft.com/office/drawing/2014/main" id="{253E01F9-6169-4911-A6C3-3870A6A0179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id="{74D64161-33A1-4C63-9416-7A342683DB7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a:extLst>
            <a:ext uri="{FF2B5EF4-FFF2-40B4-BE49-F238E27FC236}">
              <a16:creationId xmlns:a16="http://schemas.microsoft.com/office/drawing/2014/main" id="{1CA5C246-61ED-4C5D-BFA1-B5D2F183218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a:extLst>
            <a:ext uri="{FF2B5EF4-FFF2-40B4-BE49-F238E27FC236}">
              <a16:creationId xmlns:a16="http://schemas.microsoft.com/office/drawing/2014/main" id="{0ADA6605-D752-4756-9B0F-6FD52BF8F4D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a:extLst>
            <a:ext uri="{FF2B5EF4-FFF2-40B4-BE49-F238E27FC236}">
              <a16:creationId xmlns:a16="http://schemas.microsoft.com/office/drawing/2014/main" id="{BA8DD13E-EB60-421D-A250-6B6C2FD72FAB}"/>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a:extLst>
            <a:ext uri="{FF2B5EF4-FFF2-40B4-BE49-F238E27FC236}">
              <a16:creationId xmlns:a16="http://schemas.microsoft.com/office/drawing/2014/main" id="{53AFEC6D-0EC3-4F0A-8AEF-71B35A16BF7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a:extLst>
            <a:ext uri="{FF2B5EF4-FFF2-40B4-BE49-F238E27FC236}">
              <a16:creationId xmlns:a16="http://schemas.microsoft.com/office/drawing/2014/main" id="{FDABA645-C775-474F-87F4-2AEC460C7E21}"/>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a:extLst>
            <a:ext uri="{FF2B5EF4-FFF2-40B4-BE49-F238E27FC236}">
              <a16:creationId xmlns:a16="http://schemas.microsoft.com/office/drawing/2014/main" id="{068650A4-AAF7-42B3-815F-5D09810C2E1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a:extLst>
            <a:ext uri="{FF2B5EF4-FFF2-40B4-BE49-F238E27FC236}">
              <a16:creationId xmlns:a16="http://schemas.microsoft.com/office/drawing/2014/main" id="{46F4D507-6E81-449C-835F-CC3905ECF135}"/>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a:extLst>
            <a:ext uri="{FF2B5EF4-FFF2-40B4-BE49-F238E27FC236}">
              <a16:creationId xmlns:a16="http://schemas.microsoft.com/office/drawing/2014/main" id="{E708B0F7-9175-41CA-9FEF-74B8704D65C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a:extLst>
            <a:ext uri="{FF2B5EF4-FFF2-40B4-BE49-F238E27FC236}">
              <a16:creationId xmlns:a16="http://schemas.microsoft.com/office/drawing/2014/main" id="{047B065A-A140-4877-8599-6C24D1F9D57A}"/>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a:extLst>
            <a:ext uri="{FF2B5EF4-FFF2-40B4-BE49-F238E27FC236}">
              <a16:creationId xmlns:a16="http://schemas.microsoft.com/office/drawing/2014/main" id="{6D91ECA3-3275-44C1-ACE4-F0E58D6B35A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a:extLst>
            <a:ext uri="{FF2B5EF4-FFF2-40B4-BE49-F238E27FC236}">
              <a16:creationId xmlns:a16="http://schemas.microsoft.com/office/drawing/2014/main" id="{93A6B2FB-D8F8-43A5-9D81-11D060F6FCF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a:extLst>
            <a:ext uri="{FF2B5EF4-FFF2-40B4-BE49-F238E27FC236}">
              <a16:creationId xmlns:a16="http://schemas.microsoft.com/office/drawing/2014/main" id="{BA21651C-0BC8-4749-B5F7-222F50B9EB2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a:extLst>
            <a:ext uri="{FF2B5EF4-FFF2-40B4-BE49-F238E27FC236}">
              <a16:creationId xmlns:a16="http://schemas.microsoft.com/office/drawing/2014/main" id="{E571B3BA-9A29-429D-8C33-7C754C73D51D}"/>
            </a:ext>
          </a:extLst>
        </xdr:cNvPr>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a:extLst>
            <a:ext uri="{FF2B5EF4-FFF2-40B4-BE49-F238E27FC236}">
              <a16:creationId xmlns:a16="http://schemas.microsoft.com/office/drawing/2014/main" id="{4FE65964-6A12-40D1-A927-055C7D4283EA}"/>
            </a:ext>
          </a:extLst>
        </xdr:cNvPr>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a:extLst>
            <a:ext uri="{FF2B5EF4-FFF2-40B4-BE49-F238E27FC236}">
              <a16:creationId xmlns:a16="http://schemas.microsoft.com/office/drawing/2014/main" id="{BE09CA84-2F5E-4F10-9663-8AAC14960A01}"/>
            </a:ext>
          </a:extLst>
        </xdr:cNvPr>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a:extLst>
            <a:ext uri="{FF2B5EF4-FFF2-40B4-BE49-F238E27FC236}">
              <a16:creationId xmlns:a16="http://schemas.microsoft.com/office/drawing/2014/main" id="{051C6328-B88A-4A88-BEEE-09597DE2A09B}"/>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a:extLst>
            <a:ext uri="{FF2B5EF4-FFF2-40B4-BE49-F238E27FC236}">
              <a16:creationId xmlns:a16="http://schemas.microsoft.com/office/drawing/2014/main" id="{B7332CF2-F2B5-4414-BE72-C596E961C711}"/>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28" name="【市民会館】&#10;一人当たり面積平均値テキスト">
          <a:extLst>
            <a:ext uri="{FF2B5EF4-FFF2-40B4-BE49-F238E27FC236}">
              <a16:creationId xmlns:a16="http://schemas.microsoft.com/office/drawing/2014/main" id="{38741515-3BF7-4109-B3C5-7562D7BF9B8C}"/>
            </a:ext>
          </a:extLst>
        </xdr:cNvPr>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a:extLst>
            <a:ext uri="{FF2B5EF4-FFF2-40B4-BE49-F238E27FC236}">
              <a16:creationId xmlns:a16="http://schemas.microsoft.com/office/drawing/2014/main" id="{48F93CE3-F7CC-4E54-B042-909877CC086A}"/>
            </a:ext>
          </a:extLst>
        </xdr:cNvPr>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a:extLst>
            <a:ext uri="{FF2B5EF4-FFF2-40B4-BE49-F238E27FC236}">
              <a16:creationId xmlns:a16="http://schemas.microsoft.com/office/drawing/2014/main" id="{42EC7705-B7B4-461D-82E5-87AD8F1325C8}"/>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a:extLst>
            <a:ext uri="{FF2B5EF4-FFF2-40B4-BE49-F238E27FC236}">
              <a16:creationId xmlns:a16="http://schemas.microsoft.com/office/drawing/2014/main" id="{4C3F8932-C9E7-494E-B214-D1FC4EB88486}"/>
            </a:ext>
          </a:extLst>
        </xdr:cNvPr>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32" name="フローチャート: 判断 431">
          <a:extLst>
            <a:ext uri="{FF2B5EF4-FFF2-40B4-BE49-F238E27FC236}">
              <a16:creationId xmlns:a16="http://schemas.microsoft.com/office/drawing/2014/main" id="{E2406B14-6D7E-45F0-8795-C8F63B248D8E}"/>
            </a:ext>
          </a:extLst>
        </xdr:cNvPr>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1E51E20F-FB0F-4BD4-8360-B19191990B8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D2ED339E-03ED-4DC6-AD67-1FE9E0B5B81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4742E635-5EAD-411A-A10C-33298813653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F57DF38F-6920-4D5F-BAB9-D4D94029873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158C146D-758C-4D22-8C3C-EF4E33DEA6F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50546</xdr:rowOff>
    </xdr:from>
    <xdr:to>
      <xdr:col>55</xdr:col>
      <xdr:colOff>50800</xdr:colOff>
      <xdr:row>101</xdr:row>
      <xdr:rowOff>152146</xdr:rowOff>
    </xdr:to>
    <xdr:sp macro="" textlink="">
      <xdr:nvSpPr>
        <xdr:cNvPr id="438" name="楕円 437">
          <a:extLst>
            <a:ext uri="{FF2B5EF4-FFF2-40B4-BE49-F238E27FC236}">
              <a16:creationId xmlns:a16="http://schemas.microsoft.com/office/drawing/2014/main" id="{D4D81C4F-205D-4DD1-AD86-EC586B4DA4B2}"/>
            </a:ext>
          </a:extLst>
        </xdr:cNvPr>
        <xdr:cNvSpPr/>
      </xdr:nvSpPr>
      <xdr:spPr>
        <a:xfrm>
          <a:off x="10426700" y="173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73423</xdr:rowOff>
    </xdr:from>
    <xdr:ext cx="469744" cy="259045"/>
    <xdr:sp macro="" textlink="">
      <xdr:nvSpPr>
        <xdr:cNvPr id="439" name="【市民会館】&#10;一人当たり面積該当値テキスト">
          <a:extLst>
            <a:ext uri="{FF2B5EF4-FFF2-40B4-BE49-F238E27FC236}">
              <a16:creationId xmlns:a16="http://schemas.microsoft.com/office/drawing/2014/main" id="{9AF153CA-E139-4484-B924-2AE93BE51676}"/>
            </a:ext>
          </a:extLst>
        </xdr:cNvPr>
        <xdr:cNvSpPr txBox="1"/>
      </xdr:nvSpPr>
      <xdr:spPr>
        <a:xfrm>
          <a:off x="10515600" y="1721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59689</xdr:rowOff>
    </xdr:from>
    <xdr:to>
      <xdr:col>50</xdr:col>
      <xdr:colOff>165100</xdr:colOff>
      <xdr:row>101</xdr:row>
      <xdr:rowOff>161289</xdr:rowOff>
    </xdr:to>
    <xdr:sp macro="" textlink="">
      <xdr:nvSpPr>
        <xdr:cNvPr id="440" name="楕円 439">
          <a:extLst>
            <a:ext uri="{FF2B5EF4-FFF2-40B4-BE49-F238E27FC236}">
              <a16:creationId xmlns:a16="http://schemas.microsoft.com/office/drawing/2014/main" id="{4F3E513B-03FC-4351-A336-4BF20C65A7D8}"/>
            </a:ext>
          </a:extLst>
        </xdr:cNvPr>
        <xdr:cNvSpPr/>
      </xdr:nvSpPr>
      <xdr:spPr>
        <a:xfrm>
          <a:off x="9588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101346</xdr:rowOff>
    </xdr:from>
    <xdr:to>
      <xdr:col>55</xdr:col>
      <xdr:colOff>0</xdr:colOff>
      <xdr:row>101</xdr:row>
      <xdr:rowOff>110489</xdr:rowOff>
    </xdr:to>
    <xdr:cxnSp macro="">
      <xdr:nvCxnSpPr>
        <xdr:cNvPr id="441" name="直線コネクタ 440">
          <a:extLst>
            <a:ext uri="{FF2B5EF4-FFF2-40B4-BE49-F238E27FC236}">
              <a16:creationId xmlns:a16="http://schemas.microsoft.com/office/drawing/2014/main" id="{4C6CF5D8-762F-4F0C-A25D-3D9AA500E219}"/>
            </a:ext>
          </a:extLst>
        </xdr:cNvPr>
        <xdr:cNvCxnSpPr/>
      </xdr:nvCxnSpPr>
      <xdr:spPr>
        <a:xfrm flipV="1">
          <a:off x="9639300" y="174177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169418</xdr:rowOff>
    </xdr:from>
    <xdr:to>
      <xdr:col>46</xdr:col>
      <xdr:colOff>38100</xdr:colOff>
      <xdr:row>104</xdr:row>
      <xdr:rowOff>99568</xdr:rowOff>
    </xdr:to>
    <xdr:sp macro="" textlink="">
      <xdr:nvSpPr>
        <xdr:cNvPr id="442" name="楕円 441">
          <a:extLst>
            <a:ext uri="{FF2B5EF4-FFF2-40B4-BE49-F238E27FC236}">
              <a16:creationId xmlns:a16="http://schemas.microsoft.com/office/drawing/2014/main" id="{58C0C832-4657-49B2-AF44-8858E397B315}"/>
            </a:ext>
          </a:extLst>
        </xdr:cNvPr>
        <xdr:cNvSpPr/>
      </xdr:nvSpPr>
      <xdr:spPr>
        <a:xfrm>
          <a:off x="8699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110489</xdr:rowOff>
    </xdr:from>
    <xdr:to>
      <xdr:col>50</xdr:col>
      <xdr:colOff>114300</xdr:colOff>
      <xdr:row>104</xdr:row>
      <xdr:rowOff>48768</xdr:rowOff>
    </xdr:to>
    <xdr:cxnSp macro="">
      <xdr:nvCxnSpPr>
        <xdr:cNvPr id="443" name="直線コネクタ 442">
          <a:extLst>
            <a:ext uri="{FF2B5EF4-FFF2-40B4-BE49-F238E27FC236}">
              <a16:creationId xmlns:a16="http://schemas.microsoft.com/office/drawing/2014/main" id="{BCB7D8AE-0847-4D9A-8708-A6F7BB88AC98}"/>
            </a:ext>
          </a:extLst>
        </xdr:cNvPr>
        <xdr:cNvCxnSpPr/>
      </xdr:nvCxnSpPr>
      <xdr:spPr>
        <a:xfrm flipV="1">
          <a:off x="8750300" y="17426939"/>
          <a:ext cx="889000" cy="4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7113</xdr:rowOff>
    </xdr:from>
    <xdr:to>
      <xdr:col>41</xdr:col>
      <xdr:colOff>101600</xdr:colOff>
      <xdr:row>104</xdr:row>
      <xdr:rowOff>108713</xdr:rowOff>
    </xdr:to>
    <xdr:sp macro="" textlink="">
      <xdr:nvSpPr>
        <xdr:cNvPr id="444" name="楕円 443">
          <a:extLst>
            <a:ext uri="{FF2B5EF4-FFF2-40B4-BE49-F238E27FC236}">
              <a16:creationId xmlns:a16="http://schemas.microsoft.com/office/drawing/2014/main" id="{B0E16354-8608-4CA9-B556-73197F7C5D42}"/>
            </a:ext>
          </a:extLst>
        </xdr:cNvPr>
        <xdr:cNvSpPr/>
      </xdr:nvSpPr>
      <xdr:spPr>
        <a:xfrm>
          <a:off x="7810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48768</xdr:rowOff>
    </xdr:from>
    <xdr:to>
      <xdr:col>45</xdr:col>
      <xdr:colOff>177800</xdr:colOff>
      <xdr:row>104</xdr:row>
      <xdr:rowOff>57913</xdr:rowOff>
    </xdr:to>
    <xdr:cxnSp macro="">
      <xdr:nvCxnSpPr>
        <xdr:cNvPr id="445" name="直線コネクタ 444">
          <a:extLst>
            <a:ext uri="{FF2B5EF4-FFF2-40B4-BE49-F238E27FC236}">
              <a16:creationId xmlns:a16="http://schemas.microsoft.com/office/drawing/2014/main" id="{F8FF3B41-846C-4580-9A3D-A6E3094527DC}"/>
            </a:ext>
          </a:extLst>
        </xdr:cNvPr>
        <xdr:cNvCxnSpPr/>
      </xdr:nvCxnSpPr>
      <xdr:spPr>
        <a:xfrm flipV="1">
          <a:off x="7861300" y="178795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46" name="n_1aveValue【市民会館】&#10;一人当たり面積">
          <a:extLst>
            <a:ext uri="{FF2B5EF4-FFF2-40B4-BE49-F238E27FC236}">
              <a16:creationId xmlns:a16="http://schemas.microsoft.com/office/drawing/2014/main" id="{6592920D-7064-4136-94E5-0B024B6102AA}"/>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47" name="n_2aveValue【市民会館】&#10;一人当たり面積">
          <a:extLst>
            <a:ext uri="{FF2B5EF4-FFF2-40B4-BE49-F238E27FC236}">
              <a16:creationId xmlns:a16="http://schemas.microsoft.com/office/drawing/2014/main" id="{CF0860E6-2CF6-4B49-964B-BCDFB8C32B92}"/>
            </a:ext>
          </a:extLst>
        </xdr:cNvPr>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138701</xdr:rowOff>
    </xdr:from>
    <xdr:ext cx="469744" cy="259045"/>
    <xdr:sp macro="" textlink="">
      <xdr:nvSpPr>
        <xdr:cNvPr id="448" name="n_3aveValue【市民会館】&#10;一人当たり面積">
          <a:extLst>
            <a:ext uri="{FF2B5EF4-FFF2-40B4-BE49-F238E27FC236}">
              <a16:creationId xmlns:a16="http://schemas.microsoft.com/office/drawing/2014/main" id="{CEE4E5DE-CB5E-4F81-AC76-B34D03210BC3}"/>
            </a:ext>
          </a:extLst>
        </xdr:cNvPr>
        <xdr:cNvSpPr txBox="1"/>
      </xdr:nvSpPr>
      <xdr:spPr>
        <a:xfrm>
          <a:off x="7626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6366</xdr:rowOff>
    </xdr:from>
    <xdr:ext cx="469744" cy="259045"/>
    <xdr:sp macro="" textlink="">
      <xdr:nvSpPr>
        <xdr:cNvPr id="449" name="n_1mainValue【市民会館】&#10;一人当たり面積">
          <a:extLst>
            <a:ext uri="{FF2B5EF4-FFF2-40B4-BE49-F238E27FC236}">
              <a16:creationId xmlns:a16="http://schemas.microsoft.com/office/drawing/2014/main" id="{9D290F9D-B0EE-41DD-948A-2F900E95A98F}"/>
            </a:ext>
          </a:extLst>
        </xdr:cNvPr>
        <xdr:cNvSpPr txBox="1"/>
      </xdr:nvSpPr>
      <xdr:spPr>
        <a:xfrm>
          <a:off x="93917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116095</xdr:rowOff>
    </xdr:from>
    <xdr:ext cx="469744" cy="259045"/>
    <xdr:sp macro="" textlink="">
      <xdr:nvSpPr>
        <xdr:cNvPr id="450" name="n_2mainValue【市民会館】&#10;一人当たり面積">
          <a:extLst>
            <a:ext uri="{FF2B5EF4-FFF2-40B4-BE49-F238E27FC236}">
              <a16:creationId xmlns:a16="http://schemas.microsoft.com/office/drawing/2014/main" id="{089FE7A9-6990-4E35-A282-655193E14B19}"/>
            </a:ext>
          </a:extLst>
        </xdr:cNvPr>
        <xdr:cNvSpPr txBox="1"/>
      </xdr:nvSpPr>
      <xdr:spPr>
        <a:xfrm>
          <a:off x="85154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125240</xdr:rowOff>
    </xdr:from>
    <xdr:ext cx="469744" cy="259045"/>
    <xdr:sp macro="" textlink="">
      <xdr:nvSpPr>
        <xdr:cNvPr id="451" name="n_3mainValue【市民会館】&#10;一人当たり面積">
          <a:extLst>
            <a:ext uri="{FF2B5EF4-FFF2-40B4-BE49-F238E27FC236}">
              <a16:creationId xmlns:a16="http://schemas.microsoft.com/office/drawing/2014/main" id="{DB09FFB6-CC61-4820-9D64-B13802032C72}"/>
            </a:ext>
          </a:extLst>
        </xdr:cNvPr>
        <xdr:cNvSpPr txBox="1"/>
      </xdr:nvSpPr>
      <xdr:spPr>
        <a:xfrm>
          <a:off x="76264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D1CB120E-A7C3-45B1-B373-8BB3C4ADEDB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a:extLst>
            <a:ext uri="{FF2B5EF4-FFF2-40B4-BE49-F238E27FC236}">
              <a16:creationId xmlns:a16="http://schemas.microsoft.com/office/drawing/2014/main" id="{83A71F68-14CA-4BFF-ADE2-142870A6BBD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a:extLst>
            <a:ext uri="{FF2B5EF4-FFF2-40B4-BE49-F238E27FC236}">
              <a16:creationId xmlns:a16="http://schemas.microsoft.com/office/drawing/2014/main" id="{A5851223-E05C-43F3-A314-3BB3E9981DF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a:extLst>
            <a:ext uri="{FF2B5EF4-FFF2-40B4-BE49-F238E27FC236}">
              <a16:creationId xmlns:a16="http://schemas.microsoft.com/office/drawing/2014/main" id="{9368E2E1-2450-4D78-BD59-665D518C78E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a:extLst>
            <a:ext uri="{FF2B5EF4-FFF2-40B4-BE49-F238E27FC236}">
              <a16:creationId xmlns:a16="http://schemas.microsoft.com/office/drawing/2014/main" id="{C99B822B-CA07-4F69-BF92-3B0AA92B9B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a:extLst>
            <a:ext uri="{FF2B5EF4-FFF2-40B4-BE49-F238E27FC236}">
              <a16:creationId xmlns:a16="http://schemas.microsoft.com/office/drawing/2014/main" id="{242428B8-A684-40CE-BD82-747BA12FA90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a:extLst>
            <a:ext uri="{FF2B5EF4-FFF2-40B4-BE49-F238E27FC236}">
              <a16:creationId xmlns:a16="http://schemas.microsoft.com/office/drawing/2014/main" id="{677A2F33-A9F9-4DB1-A70C-F88171E71AA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a:extLst>
            <a:ext uri="{FF2B5EF4-FFF2-40B4-BE49-F238E27FC236}">
              <a16:creationId xmlns:a16="http://schemas.microsoft.com/office/drawing/2014/main" id="{0A542F52-0203-4197-9D13-E9825A931E8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a:extLst>
            <a:ext uri="{FF2B5EF4-FFF2-40B4-BE49-F238E27FC236}">
              <a16:creationId xmlns:a16="http://schemas.microsoft.com/office/drawing/2014/main" id="{5666F5CF-1E4B-4CD8-8E21-CDE4A3DECE7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a:extLst>
            <a:ext uri="{FF2B5EF4-FFF2-40B4-BE49-F238E27FC236}">
              <a16:creationId xmlns:a16="http://schemas.microsoft.com/office/drawing/2014/main" id="{0206D4C4-5EB3-4923-BBF5-90FBCE3F773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a:extLst>
            <a:ext uri="{FF2B5EF4-FFF2-40B4-BE49-F238E27FC236}">
              <a16:creationId xmlns:a16="http://schemas.microsoft.com/office/drawing/2014/main" id="{2B3361B8-AF0C-4311-A50F-3244BA1245F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a:extLst>
            <a:ext uri="{FF2B5EF4-FFF2-40B4-BE49-F238E27FC236}">
              <a16:creationId xmlns:a16="http://schemas.microsoft.com/office/drawing/2014/main" id="{F85F1153-A75C-4DD8-A479-2A5CDC13F67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a:extLst>
            <a:ext uri="{FF2B5EF4-FFF2-40B4-BE49-F238E27FC236}">
              <a16:creationId xmlns:a16="http://schemas.microsoft.com/office/drawing/2014/main" id="{1932352B-EDA9-408F-BC17-4896D568CC8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a:extLst>
            <a:ext uri="{FF2B5EF4-FFF2-40B4-BE49-F238E27FC236}">
              <a16:creationId xmlns:a16="http://schemas.microsoft.com/office/drawing/2014/main" id="{80DAE745-3030-471C-9056-5D969308649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a:extLst>
            <a:ext uri="{FF2B5EF4-FFF2-40B4-BE49-F238E27FC236}">
              <a16:creationId xmlns:a16="http://schemas.microsoft.com/office/drawing/2014/main" id="{CFDC7F7B-00BE-465E-95C9-5C785BEC3F1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a:extLst>
            <a:ext uri="{FF2B5EF4-FFF2-40B4-BE49-F238E27FC236}">
              <a16:creationId xmlns:a16="http://schemas.microsoft.com/office/drawing/2014/main" id="{E76B43CA-5A9A-4BBC-9C6E-2E371E7D6AF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a:extLst>
            <a:ext uri="{FF2B5EF4-FFF2-40B4-BE49-F238E27FC236}">
              <a16:creationId xmlns:a16="http://schemas.microsoft.com/office/drawing/2014/main" id="{3B211216-9B63-4AF7-BD33-9A63FB5103A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a:extLst>
            <a:ext uri="{FF2B5EF4-FFF2-40B4-BE49-F238E27FC236}">
              <a16:creationId xmlns:a16="http://schemas.microsoft.com/office/drawing/2014/main" id="{C45B64DA-370B-44CA-AD64-CE67B6A4A76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a:extLst>
            <a:ext uri="{FF2B5EF4-FFF2-40B4-BE49-F238E27FC236}">
              <a16:creationId xmlns:a16="http://schemas.microsoft.com/office/drawing/2014/main" id="{185C987B-0021-4BA8-8977-FC130F70D88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a:extLst>
            <a:ext uri="{FF2B5EF4-FFF2-40B4-BE49-F238E27FC236}">
              <a16:creationId xmlns:a16="http://schemas.microsoft.com/office/drawing/2014/main" id="{1D08542E-CE3C-431D-8A9A-CFC417B8D41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a:extLst>
            <a:ext uri="{FF2B5EF4-FFF2-40B4-BE49-F238E27FC236}">
              <a16:creationId xmlns:a16="http://schemas.microsoft.com/office/drawing/2014/main" id="{93BAF11C-9A86-46B9-8006-3F7E6773C53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E8138FDF-744A-4CF4-949C-A6600902CC1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id="{DBE20ADD-3DD5-4CAE-8107-1265C75B367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9BE5EBB6-08E2-4C0B-9147-6F686EF6712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a:extLst>
            <a:ext uri="{FF2B5EF4-FFF2-40B4-BE49-F238E27FC236}">
              <a16:creationId xmlns:a16="http://schemas.microsoft.com/office/drawing/2014/main" id="{6CBB5E78-71E4-4FD8-BFF6-B8E765F12DC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7" name="直線コネクタ 476">
          <a:extLst>
            <a:ext uri="{FF2B5EF4-FFF2-40B4-BE49-F238E27FC236}">
              <a16:creationId xmlns:a16="http://schemas.microsoft.com/office/drawing/2014/main" id="{20A40ED2-2FB0-4F8E-8F14-D79DA7F52537}"/>
            </a:ext>
          </a:extLst>
        </xdr:cNvPr>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8" name="【一般廃棄物処理施設】&#10;有形固定資産減価償却率最小値テキスト">
          <a:extLst>
            <a:ext uri="{FF2B5EF4-FFF2-40B4-BE49-F238E27FC236}">
              <a16:creationId xmlns:a16="http://schemas.microsoft.com/office/drawing/2014/main" id="{574F9FC1-9301-47DE-BC94-DD6AD22E5777}"/>
            </a:ext>
          </a:extLst>
        </xdr:cNvPr>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79" name="直線コネクタ 478">
          <a:extLst>
            <a:ext uri="{FF2B5EF4-FFF2-40B4-BE49-F238E27FC236}">
              <a16:creationId xmlns:a16="http://schemas.microsoft.com/office/drawing/2014/main" id="{70DCCA70-5900-4F2F-90A0-B9B88F87815E}"/>
            </a:ext>
          </a:extLst>
        </xdr:cNvPr>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一般廃棄物処理施設】&#10;有形固定資産減価償却率最大値テキスト">
          <a:extLst>
            <a:ext uri="{FF2B5EF4-FFF2-40B4-BE49-F238E27FC236}">
              <a16:creationId xmlns:a16="http://schemas.microsoft.com/office/drawing/2014/main" id="{A4E30A17-D0D5-4EFF-BAD4-DF48E57D2C1E}"/>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a:extLst>
            <a:ext uri="{FF2B5EF4-FFF2-40B4-BE49-F238E27FC236}">
              <a16:creationId xmlns:a16="http://schemas.microsoft.com/office/drawing/2014/main" id="{476A4808-7BF5-4468-9911-FCDF74C5A1B6}"/>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82" name="【一般廃棄物処理施設】&#10;有形固定資産減価償却率平均値テキスト">
          <a:extLst>
            <a:ext uri="{FF2B5EF4-FFF2-40B4-BE49-F238E27FC236}">
              <a16:creationId xmlns:a16="http://schemas.microsoft.com/office/drawing/2014/main" id="{836E6B20-8D64-4046-87B3-38A507442B10}"/>
            </a:ext>
          </a:extLst>
        </xdr:cNvPr>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3" name="フローチャート: 判断 482">
          <a:extLst>
            <a:ext uri="{FF2B5EF4-FFF2-40B4-BE49-F238E27FC236}">
              <a16:creationId xmlns:a16="http://schemas.microsoft.com/office/drawing/2014/main" id="{D0C880F9-6F7E-4395-8BBC-C5793BA585FB}"/>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84" name="フローチャート: 判断 483">
          <a:extLst>
            <a:ext uri="{FF2B5EF4-FFF2-40B4-BE49-F238E27FC236}">
              <a16:creationId xmlns:a16="http://schemas.microsoft.com/office/drawing/2014/main" id="{08111353-0BE8-44CA-98AA-ACD3285338E3}"/>
            </a:ext>
          </a:extLst>
        </xdr:cNvPr>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85" name="フローチャート: 判断 484">
          <a:extLst>
            <a:ext uri="{FF2B5EF4-FFF2-40B4-BE49-F238E27FC236}">
              <a16:creationId xmlns:a16="http://schemas.microsoft.com/office/drawing/2014/main" id="{B4A1A437-5B90-49BF-9188-AA6EBB8E1C20}"/>
            </a:ext>
          </a:extLst>
        </xdr:cNvPr>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86" name="フローチャート: 判断 485">
          <a:extLst>
            <a:ext uri="{FF2B5EF4-FFF2-40B4-BE49-F238E27FC236}">
              <a16:creationId xmlns:a16="http://schemas.microsoft.com/office/drawing/2014/main" id="{CF809792-9D43-402A-8F71-2E55FA33552B}"/>
            </a:ext>
          </a:extLst>
        </xdr:cNvPr>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83F845F-4259-43E2-B5DF-146B2C250B5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BA3ECAE-5202-4853-A443-7E209804A80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FF846C1-19D6-4E1E-8E74-F4F253562AD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285EB98-4159-4DDA-A29C-E49D0C19AF3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1C91475-D758-476D-BD2E-9C412D257F6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92" name="楕円 491">
          <a:extLst>
            <a:ext uri="{FF2B5EF4-FFF2-40B4-BE49-F238E27FC236}">
              <a16:creationId xmlns:a16="http://schemas.microsoft.com/office/drawing/2014/main" id="{F8D1BCD3-267C-48DB-8A5C-4C664AF13F43}"/>
            </a:ext>
          </a:extLst>
        </xdr:cNvPr>
        <xdr:cNvSpPr/>
      </xdr:nvSpPr>
      <xdr:spPr>
        <a:xfrm>
          <a:off x="16268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118127</xdr:rowOff>
    </xdr:from>
    <xdr:ext cx="405111" cy="259045"/>
    <xdr:sp macro="" textlink="">
      <xdr:nvSpPr>
        <xdr:cNvPr id="493" name="【一般廃棄物処理施設】&#10;有形固定資産減価償却率該当値テキスト">
          <a:extLst>
            <a:ext uri="{FF2B5EF4-FFF2-40B4-BE49-F238E27FC236}">
              <a16:creationId xmlns:a16="http://schemas.microsoft.com/office/drawing/2014/main" id="{F5B7638B-4614-494C-B0BA-0452A2F92BCD}"/>
            </a:ext>
          </a:extLst>
        </xdr:cNvPr>
        <xdr:cNvSpPr txBox="1"/>
      </xdr:nvSpPr>
      <xdr:spPr>
        <a:xfrm>
          <a:off x="16357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23767</xdr:rowOff>
    </xdr:from>
    <xdr:to>
      <xdr:col>81</xdr:col>
      <xdr:colOff>101600</xdr:colOff>
      <xdr:row>38</xdr:row>
      <xdr:rowOff>125367</xdr:rowOff>
    </xdr:to>
    <xdr:sp macro="" textlink="">
      <xdr:nvSpPr>
        <xdr:cNvPr id="494" name="楕円 493">
          <a:extLst>
            <a:ext uri="{FF2B5EF4-FFF2-40B4-BE49-F238E27FC236}">
              <a16:creationId xmlns:a16="http://schemas.microsoft.com/office/drawing/2014/main" id="{30903D1A-FAED-408C-83AA-E6CCD683FC3B}"/>
            </a:ext>
          </a:extLst>
        </xdr:cNvPr>
        <xdr:cNvSpPr/>
      </xdr:nvSpPr>
      <xdr:spPr>
        <a:xfrm>
          <a:off x="15430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19050</xdr:rowOff>
    </xdr:from>
    <xdr:to>
      <xdr:col>85</xdr:col>
      <xdr:colOff>127000</xdr:colOff>
      <xdr:row>38</xdr:row>
      <xdr:rowOff>74567</xdr:rowOff>
    </xdr:to>
    <xdr:cxnSp macro="">
      <xdr:nvCxnSpPr>
        <xdr:cNvPr id="495" name="直線コネクタ 494">
          <a:extLst>
            <a:ext uri="{FF2B5EF4-FFF2-40B4-BE49-F238E27FC236}">
              <a16:creationId xmlns:a16="http://schemas.microsoft.com/office/drawing/2014/main" id="{1CF53380-A7AD-4BE3-97FA-D0BEE866AAF8}"/>
            </a:ext>
          </a:extLst>
        </xdr:cNvPr>
        <xdr:cNvCxnSpPr/>
      </xdr:nvCxnSpPr>
      <xdr:spPr>
        <a:xfrm flipV="1">
          <a:off x="15481300" y="653415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92347</xdr:rowOff>
    </xdr:from>
    <xdr:to>
      <xdr:col>76</xdr:col>
      <xdr:colOff>165100</xdr:colOff>
      <xdr:row>39</xdr:row>
      <xdr:rowOff>22497</xdr:rowOff>
    </xdr:to>
    <xdr:sp macro="" textlink="">
      <xdr:nvSpPr>
        <xdr:cNvPr id="496" name="楕円 495">
          <a:extLst>
            <a:ext uri="{FF2B5EF4-FFF2-40B4-BE49-F238E27FC236}">
              <a16:creationId xmlns:a16="http://schemas.microsoft.com/office/drawing/2014/main" id="{61F467DD-6BD7-41A6-B3A0-E215B24492A1}"/>
            </a:ext>
          </a:extLst>
        </xdr:cNvPr>
        <xdr:cNvSpPr/>
      </xdr:nvSpPr>
      <xdr:spPr>
        <a:xfrm>
          <a:off x="14541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74567</xdr:rowOff>
    </xdr:from>
    <xdr:to>
      <xdr:col>81</xdr:col>
      <xdr:colOff>50800</xdr:colOff>
      <xdr:row>38</xdr:row>
      <xdr:rowOff>143147</xdr:rowOff>
    </xdr:to>
    <xdr:cxnSp macro="">
      <xdr:nvCxnSpPr>
        <xdr:cNvPr id="497" name="直線コネクタ 496">
          <a:extLst>
            <a:ext uri="{FF2B5EF4-FFF2-40B4-BE49-F238E27FC236}">
              <a16:creationId xmlns:a16="http://schemas.microsoft.com/office/drawing/2014/main" id="{AED6B5D2-62E5-43B8-8059-329AE4EF0BD8}"/>
            </a:ext>
          </a:extLst>
        </xdr:cNvPr>
        <xdr:cNvCxnSpPr/>
      </xdr:nvCxnSpPr>
      <xdr:spPr>
        <a:xfrm flipV="1">
          <a:off x="14592300" y="658966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498" name="n_1aveValue【一般廃棄物処理施設】&#10;有形固定資産減価償却率">
          <a:extLst>
            <a:ext uri="{FF2B5EF4-FFF2-40B4-BE49-F238E27FC236}">
              <a16:creationId xmlns:a16="http://schemas.microsoft.com/office/drawing/2014/main" id="{7941FF87-1B01-4636-A99E-C527E18094C5}"/>
            </a:ext>
          </a:extLst>
        </xdr:cNvPr>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499" name="n_2aveValue【一般廃棄物処理施設】&#10;有形固定資産減価償却率">
          <a:extLst>
            <a:ext uri="{FF2B5EF4-FFF2-40B4-BE49-F238E27FC236}">
              <a16:creationId xmlns:a16="http://schemas.microsoft.com/office/drawing/2014/main" id="{091D3CE8-69E9-4CD0-8FC4-934AE4A46016}"/>
            </a:ext>
          </a:extLst>
        </xdr:cNvPr>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500" name="n_3aveValue【一般廃棄物処理施設】&#10;有形固定資産減価償却率">
          <a:extLst>
            <a:ext uri="{FF2B5EF4-FFF2-40B4-BE49-F238E27FC236}">
              <a16:creationId xmlns:a16="http://schemas.microsoft.com/office/drawing/2014/main" id="{C91D60E1-C681-410E-855D-2B042122258E}"/>
            </a:ext>
          </a:extLst>
        </xdr:cNvPr>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116494</xdr:rowOff>
    </xdr:from>
    <xdr:ext cx="405111" cy="259045"/>
    <xdr:sp macro="" textlink="">
      <xdr:nvSpPr>
        <xdr:cNvPr id="501" name="n_1mainValue【一般廃棄物処理施設】&#10;有形固定資産減価償却率">
          <a:extLst>
            <a:ext uri="{FF2B5EF4-FFF2-40B4-BE49-F238E27FC236}">
              <a16:creationId xmlns:a16="http://schemas.microsoft.com/office/drawing/2014/main" id="{40F297C0-E9B8-48E6-897E-73F9A00AF42F}"/>
            </a:ext>
          </a:extLst>
        </xdr:cNvPr>
        <xdr:cNvSpPr txBox="1"/>
      </xdr:nvSpPr>
      <xdr:spPr>
        <a:xfrm>
          <a:off x="15266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13624</xdr:rowOff>
    </xdr:from>
    <xdr:ext cx="405111" cy="259045"/>
    <xdr:sp macro="" textlink="">
      <xdr:nvSpPr>
        <xdr:cNvPr id="502" name="n_2mainValue【一般廃棄物処理施設】&#10;有形固定資産減価償却率">
          <a:extLst>
            <a:ext uri="{FF2B5EF4-FFF2-40B4-BE49-F238E27FC236}">
              <a16:creationId xmlns:a16="http://schemas.microsoft.com/office/drawing/2014/main" id="{951C827A-5737-444E-ACF4-3CD8EBBFCA48}"/>
            </a:ext>
          </a:extLst>
        </xdr:cNvPr>
        <xdr:cNvSpPr txBox="1"/>
      </xdr:nvSpPr>
      <xdr:spPr>
        <a:xfrm>
          <a:off x="14389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84E86BE0-8B87-41D7-A3DF-37AF74E3993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7483EB8B-D442-4289-B237-B0631A74C73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933EAF0D-ABB1-4BA4-ACBF-E43AD333BAE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8FA1B680-2435-4E0B-94A3-A7A7A15D7A4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4E7B0CBE-4218-4968-AC59-04F2DDAE70A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6094D230-E581-4582-A365-3B5A37B015D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A10176ED-25AB-40AB-8CFC-6AE126E32A7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B81164CF-8137-4148-AD69-027F333F189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a:extLst>
            <a:ext uri="{FF2B5EF4-FFF2-40B4-BE49-F238E27FC236}">
              <a16:creationId xmlns:a16="http://schemas.microsoft.com/office/drawing/2014/main" id="{043C5CAC-7371-4982-A43B-B8674772A97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a:extLst>
            <a:ext uri="{FF2B5EF4-FFF2-40B4-BE49-F238E27FC236}">
              <a16:creationId xmlns:a16="http://schemas.microsoft.com/office/drawing/2014/main" id="{1C5BA975-31EC-46BD-BD5D-7EB5C6FA003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3" name="直線コネクタ 512">
          <a:extLst>
            <a:ext uri="{FF2B5EF4-FFF2-40B4-BE49-F238E27FC236}">
              <a16:creationId xmlns:a16="http://schemas.microsoft.com/office/drawing/2014/main" id="{05875FD7-91EA-4393-9591-94DAE90BF417}"/>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4" name="テキスト ボックス 513">
          <a:extLst>
            <a:ext uri="{FF2B5EF4-FFF2-40B4-BE49-F238E27FC236}">
              <a16:creationId xmlns:a16="http://schemas.microsoft.com/office/drawing/2014/main" id="{1F0B2DDD-10CB-4CD4-B139-0D14681D041B}"/>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5" name="直線コネクタ 514">
          <a:extLst>
            <a:ext uri="{FF2B5EF4-FFF2-40B4-BE49-F238E27FC236}">
              <a16:creationId xmlns:a16="http://schemas.microsoft.com/office/drawing/2014/main" id="{E5DBDA53-C8C1-4B95-98F2-7CC30997522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6" name="テキスト ボックス 515">
          <a:extLst>
            <a:ext uri="{FF2B5EF4-FFF2-40B4-BE49-F238E27FC236}">
              <a16:creationId xmlns:a16="http://schemas.microsoft.com/office/drawing/2014/main" id="{B786E82A-BDD4-454D-8258-7BA70E43F60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7" name="直線コネクタ 516">
          <a:extLst>
            <a:ext uri="{FF2B5EF4-FFF2-40B4-BE49-F238E27FC236}">
              <a16:creationId xmlns:a16="http://schemas.microsoft.com/office/drawing/2014/main" id="{EAF62D88-1000-4298-8CF9-9F2E206A2057}"/>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8" name="テキスト ボックス 517">
          <a:extLst>
            <a:ext uri="{FF2B5EF4-FFF2-40B4-BE49-F238E27FC236}">
              <a16:creationId xmlns:a16="http://schemas.microsoft.com/office/drawing/2014/main" id="{A2014726-035E-402F-9F9B-441F25DE9BF9}"/>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a:extLst>
            <a:ext uri="{FF2B5EF4-FFF2-40B4-BE49-F238E27FC236}">
              <a16:creationId xmlns:a16="http://schemas.microsoft.com/office/drawing/2014/main" id="{C59A6150-A422-4EAD-BF6C-9C963E00996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0" name="テキスト ボックス 519">
          <a:extLst>
            <a:ext uri="{FF2B5EF4-FFF2-40B4-BE49-F238E27FC236}">
              <a16:creationId xmlns:a16="http://schemas.microsoft.com/office/drawing/2014/main" id="{E742601A-97F8-4C29-A057-35EBF258BC7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一般廃棄物処理施設】&#10;一人当たり有形固定資産（償却資産）額グラフ枠">
          <a:extLst>
            <a:ext uri="{FF2B5EF4-FFF2-40B4-BE49-F238E27FC236}">
              <a16:creationId xmlns:a16="http://schemas.microsoft.com/office/drawing/2014/main" id="{A7EE70B7-A4E3-4016-BDDD-1CDDE4605EB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22" name="直線コネクタ 521">
          <a:extLst>
            <a:ext uri="{FF2B5EF4-FFF2-40B4-BE49-F238E27FC236}">
              <a16:creationId xmlns:a16="http://schemas.microsoft.com/office/drawing/2014/main" id="{0BA54132-05B6-4444-A243-3796122F4BC4}"/>
            </a:ext>
          </a:extLst>
        </xdr:cNvPr>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3" name="【一般廃棄物処理施設】&#10;一人当たり有形固定資産（償却資産）額最小値テキスト">
          <a:extLst>
            <a:ext uri="{FF2B5EF4-FFF2-40B4-BE49-F238E27FC236}">
              <a16:creationId xmlns:a16="http://schemas.microsoft.com/office/drawing/2014/main" id="{F81680C2-5DC5-4F76-93BC-830679262F93}"/>
            </a:ext>
          </a:extLst>
        </xdr:cNvPr>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4" name="直線コネクタ 523">
          <a:extLst>
            <a:ext uri="{FF2B5EF4-FFF2-40B4-BE49-F238E27FC236}">
              <a16:creationId xmlns:a16="http://schemas.microsoft.com/office/drawing/2014/main" id="{D5CFCC84-DF23-4473-ADFE-4510096F8AA0}"/>
            </a:ext>
          </a:extLst>
        </xdr:cNvPr>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5" name="【一般廃棄物処理施設】&#10;一人当たり有形固定資産（償却資産）額最大値テキスト">
          <a:extLst>
            <a:ext uri="{FF2B5EF4-FFF2-40B4-BE49-F238E27FC236}">
              <a16:creationId xmlns:a16="http://schemas.microsoft.com/office/drawing/2014/main" id="{0A86AA9E-6837-426C-84B9-E5F24DACFFD7}"/>
            </a:ext>
          </a:extLst>
        </xdr:cNvPr>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26" name="直線コネクタ 525">
          <a:extLst>
            <a:ext uri="{FF2B5EF4-FFF2-40B4-BE49-F238E27FC236}">
              <a16:creationId xmlns:a16="http://schemas.microsoft.com/office/drawing/2014/main" id="{FE1AF56B-3767-4833-96C6-9483877F20BA}"/>
            </a:ext>
          </a:extLst>
        </xdr:cNvPr>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527" name="【一般廃棄物処理施設】&#10;一人当たり有形固定資産（償却資産）額平均値テキスト">
          <a:extLst>
            <a:ext uri="{FF2B5EF4-FFF2-40B4-BE49-F238E27FC236}">
              <a16:creationId xmlns:a16="http://schemas.microsoft.com/office/drawing/2014/main" id="{A553539B-0D48-4351-9F64-C9819584665B}"/>
            </a:ext>
          </a:extLst>
        </xdr:cNvPr>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28" name="フローチャート: 判断 527">
          <a:extLst>
            <a:ext uri="{FF2B5EF4-FFF2-40B4-BE49-F238E27FC236}">
              <a16:creationId xmlns:a16="http://schemas.microsoft.com/office/drawing/2014/main" id="{330519CB-0B52-49FB-987F-2C0E7238B8FD}"/>
            </a:ext>
          </a:extLst>
        </xdr:cNvPr>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29" name="フローチャート: 判断 528">
          <a:extLst>
            <a:ext uri="{FF2B5EF4-FFF2-40B4-BE49-F238E27FC236}">
              <a16:creationId xmlns:a16="http://schemas.microsoft.com/office/drawing/2014/main" id="{3CFD95C6-E211-4C2C-AD3F-AFA7BA4D9359}"/>
            </a:ext>
          </a:extLst>
        </xdr:cNvPr>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30" name="フローチャート: 判断 529">
          <a:extLst>
            <a:ext uri="{FF2B5EF4-FFF2-40B4-BE49-F238E27FC236}">
              <a16:creationId xmlns:a16="http://schemas.microsoft.com/office/drawing/2014/main" id="{3FC9F849-C48E-47B9-9F11-A2098C3D1A44}"/>
            </a:ext>
          </a:extLst>
        </xdr:cNvPr>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31" name="フローチャート: 判断 530">
          <a:extLst>
            <a:ext uri="{FF2B5EF4-FFF2-40B4-BE49-F238E27FC236}">
              <a16:creationId xmlns:a16="http://schemas.microsoft.com/office/drawing/2014/main" id="{6538A463-51A8-493E-9805-D66E9F57425A}"/>
            </a:ext>
          </a:extLst>
        </xdr:cNvPr>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AF9C740-8FC8-488E-A6E8-E5BA3088E9F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4551584C-215D-4FE7-87B8-DA5FD780C5D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D1695CB8-4DD1-4DD0-A2C2-4728A9CB29C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C064E8D0-DE5F-42BC-88D4-A1AD732C23A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4BDB36C2-3442-4DDD-B9E6-664BF1ED8FF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8312</xdr:rowOff>
    </xdr:from>
    <xdr:to>
      <xdr:col>116</xdr:col>
      <xdr:colOff>114300</xdr:colOff>
      <xdr:row>39</xdr:row>
      <xdr:rowOff>109912</xdr:rowOff>
    </xdr:to>
    <xdr:sp macro="" textlink="">
      <xdr:nvSpPr>
        <xdr:cNvPr id="537" name="楕円 536">
          <a:extLst>
            <a:ext uri="{FF2B5EF4-FFF2-40B4-BE49-F238E27FC236}">
              <a16:creationId xmlns:a16="http://schemas.microsoft.com/office/drawing/2014/main" id="{3DC23FD1-6D95-4221-9BAD-580F171AA170}"/>
            </a:ext>
          </a:extLst>
        </xdr:cNvPr>
        <xdr:cNvSpPr/>
      </xdr:nvSpPr>
      <xdr:spPr>
        <a:xfrm>
          <a:off x="22110700" y="66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158189</xdr:rowOff>
    </xdr:from>
    <xdr:ext cx="534377" cy="259045"/>
    <xdr:sp macro="" textlink="">
      <xdr:nvSpPr>
        <xdr:cNvPr id="538" name="【一般廃棄物処理施設】&#10;一人当たり有形固定資産（償却資産）額該当値テキスト">
          <a:extLst>
            <a:ext uri="{FF2B5EF4-FFF2-40B4-BE49-F238E27FC236}">
              <a16:creationId xmlns:a16="http://schemas.microsoft.com/office/drawing/2014/main" id="{78C8E442-B711-4595-9239-EDA0BAD4F906}"/>
            </a:ext>
          </a:extLst>
        </xdr:cNvPr>
        <xdr:cNvSpPr txBox="1"/>
      </xdr:nvSpPr>
      <xdr:spPr>
        <a:xfrm>
          <a:off x="22199600" y="66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19028</xdr:rowOff>
    </xdr:from>
    <xdr:to>
      <xdr:col>112</xdr:col>
      <xdr:colOff>38100</xdr:colOff>
      <xdr:row>39</xdr:row>
      <xdr:rowOff>120628</xdr:rowOff>
    </xdr:to>
    <xdr:sp macro="" textlink="">
      <xdr:nvSpPr>
        <xdr:cNvPr id="539" name="楕円 538">
          <a:extLst>
            <a:ext uri="{FF2B5EF4-FFF2-40B4-BE49-F238E27FC236}">
              <a16:creationId xmlns:a16="http://schemas.microsoft.com/office/drawing/2014/main" id="{B9A40D65-1549-4B11-9CEF-BA3C533733A1}"/>
            </a:ext>
          </a:extLst>
        </xdr:cNvPr>
        <xdr:cNvSpPr/>
      </xdr:nvSpPr>
      <xdr:spPr>
        <a:xfrm>
          <a:off x="21272500" y="67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59112</xdr:rowOff>
    </xdr:from>
    <xdr:to>
      <xdr:col>116</xdr:col>
      <xdr:colOff>63500</xdr:colOff>
      <xdr:row>39</xdr:row>
      <xdr:rowOff>69828</xdr:rowOff>
    </xdr:to>
    <xdr:cxnSp macro="">
      <xdr:nvCxnSpPr>
        <xdr:cNvPr id="540" name="直線コネクタ 539">
          <a:extLst>
            <a:ext uri="{FF2B5EF4-FFF2-40B4-BE49-F238E27FC236}">
              <a16:creationId xmlns:a16="http://schemas.microsoft.com/office/drawing/2014/main" id="{7C6D477B-84C3-4C2D-893E-7E0073E79B60}"/>
            </a:ext>
          </a:extLst>
        </xdr:cNvPr>
        <xdr:cNvCxnSpPr/>
      </xdr:nvCxnSpPr>
      <xdr:spPr>
        <a:xfrm flipV="1">
          <a:off x="21323300" y="6745662"/>
          <a:ext cx="838200" cy="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8923</xdr:rowOff>
    </xdr:from>
    <xdr:to>
      <xdr:col>107</xdr:col>
      <xdr:colOff>101600</xdr:colOff>
      <xdr:row>40</xdr:row>
      <xdr:rowOff>110523</xdr:rowOff>
    </xdr:to>
    <xdr:sp macro="" textlink="">
      <xdr:nvSpPr>
        <xdr:cNvPr id="541" name="楕円 540">
          <a:extLst>
            <a:ext uri="{FF2B5EF4-FFF2-40B4-BE49-F238E27FC236}">
              <a16:creationId xmlns:a16="http://schemas.microsoft.com/office/drawing/2014/main" id="{19484FC9-12E8-481A-8288-650FB136DF82}"/>
            </a:ext>
          </a:extLst>
        </xdr:cNvPr>
        <xdr:cNvSpPr/>
      </xdr:nvSpPr>
      <xdr:spPr>
        <a:xfrm>
          <a:off x="20383500" y="686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69828</xdr:rowOff>
    </xdr:from>
    <xdr:to>
      <xdr:col>111</xdr:col>
      <xdr:colOff>177800</xdr:colOff>
      <xdr:row>40</xdr:row>
      <xdr:rowOff>59723</xdr:rowOff>
    </xdr:to>
    <xdr:cxnSp macro="">
      <xdr:nvCxnSpPr>
        <xdr:cNvPr id="542" name="直線コネクタ 541">
          <a:extLst>
            <a:ext uri="{FF2B5EF4-FFF2-40B4-BE49-F238E27FC236}">
              <a16:creationId xmlns:a16="http://schemas.microsoft.com/office/drawing/2014/main" id="{BF74F5AE-01CA-4A70-94C3-EBBBF0E0C643}"/>
            </a:ext>
          </a:extLst>
        </xdr:cNvPr>
        <xdr:cNvCxnSpPr/>
      </xdr:nvCxnSpPr>
      <xdr:spPr>
        <a:xfrm flipV="1">
          <a:off x="20434300" y="6756378"/>
          <a:ext cx="889000" cy="16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543" name="n_1aveValue【一般廃棄物処理施設】&#10;一人当たり有形固定資産（償却資産）額">
          <a:extLst>
            <a:ext uri="{FF2B5EF4-FFF2-40B4-BE49-F238E27FC236}">
              <a16:creationId xmlns:a16="http://schemas.microsoft.com/office/drawing/2014/main" id="{422A2C09-8A4E-4CA8-BEE8-D97AA9AEDEB1}"/>
            </a:ext>
          </a:extLst>
        </xdr:cNvPr>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44" name="n_2aveValue【一般廃棄物処理施設】&#10;一人当たり有形固定資産（償却資産）額">
          <a:extLst>
            <a:ext uri="{FF2B5EF4-FFF2-40B4-BE49-F238E27FC236}">
              <a16:creationId xmlns:a16="http://schemas.microsoft.com/office/drawing/2014/main" id="{D819FFED-8E0E-41CB-AC9A-6D03F955B556}"/>
            </a:ext>
          </a:extLst>
        </xdr:cNvPr>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45" name="n_3aveValue【一般廃棄物処理施設】&#10;一人当たり有形固定資産（償却資産）額">
          <a:extLst>
            <a:ext uri="{FF2B5EF4-FFF2-40B4-BE49-F238E27FC236}">
              <a16:creationId xmlns:a16="http://schemas.microsoft.com/office/drawing/2014/main" id="{92312290-27BC-4739-AC7C-3C5A35E5AE57}"/>
            </a:ext>
          </a:extLst>
        </xdr:cNvPr>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111755</xdr:rowOff>
    </xdr:from>
    <xdr:ext cx="534377" cy="259045"/>
    <xdr:sp macro="" textlink="">
      <xdr:nvSpPr>
        <xdr:cNvPr id="546" name="n_1mainValue【一般廃棄物処理施設】&#10;一人当たり有形固定資産（償却資産）額">
          <a:extLst>
            <a:ext uri="{FF2B5EF4-FFF2-40B4-BE49-F238E27FC236}">
              <a16:creationId xmlns:a16="http://schemas.microsoft.com/office/drawing/2014/main" id="{9A27FAF9-561E-4C40-8557-3586F6DB2ED4}"/>
            </a:ext>
          </a:extLst>
        </xdr:cNvPr>
        <xdr:cNvSpPr txBox="1"/>
      </xdr:nvSpPr>
      <xdr:spPr>
        <a:xfrm>
          <a:off x="21043411" y="679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101650</xdr:rowOff>
    </xdr:from>
    <xdr:ext cx="534377" cy="259045"/>
    <xdr:sp macro="" textlink="">
      <xdr:nvSpPr>
        <xdr:cNvPr id="547" name="n_2mainValue【一般廃棄物処理施設】&#10;一人当たり有形固定資産（償却資産）額">
          <a:extLst>
            <a:ext uri="{FF2B5EF4-FFF2-40B4-BE49-F238E27FC236}">
              <a16:creationId xmlns:a16="http://schemas.microsoft.com/office/drawing/2014/main" id="{FC30BA43-89D3-4D73-B015-28830EF32A68}"/>
            </a:ext>
          </a:extLst>
        </xdr:cNvPr>
        <xdr:cNvSpPr txBox="1"/>
      </xdr:nvSpPr>
      <xdr:spPr>
        <a:xfrm>
          <a:off x="20167111" y="695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8" name="正方形/長方形 547">
          <a:extLst>
            <a:ext uri="{FF2B5EF4-FFF2-40B4-BE49-F238E27FC236}">
              <a16:creationId xmlns:a16="http://schemas.microsoft.com/office/drawing/2014/main" id="{1228329B-F0EF-4205-9A6F-890CFB2378A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9" name="正方形/長方形 548">
          <a:extLst>
            <a:ext uri="{FF2B5EF4-FFF2-40B4-BE49-F238E27FC236}">
              <a16:creationId xmlns:a16="http://schemas.microsoft.com/office/drawing/2014/main" id="{9B9E455A-82CB-4003-9863-BF44363EA32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0" name="正方形/長方形 549">
          <a:extLst>
            <a:ext uri="{FF2B5EF4-FFF2-40B4-BE49-F238E27FC236}">
              <a16:creationId xmlns:a16="http://schemas.microsoft.com/office/drawing/2014/main" id="{CCCE5132-A185-46BF-9B1F-D3D3D6B9DE6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1" name="正方形/長方形 550">
          <a:extLst>
            <a:ext uri="{FF2B5EF4-FFF2-40B4-BE49-F238E27FC236}">
              <a16:creationId xmlns:a16="http://schemas.microsoft.com/office/drawing/2014/main" id="{DE8F00F4-113C-43A1-AE4D-77C5AFF8D3A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2" name="正方形/長方形 551">
          <a:extLst>
            <a:ext uri="{FF2B5EF4-FFF2-40B4-BE49-F238E27FC236}">
              <a16:creationId xmlns:a16="http://schemas.microsoft.com/office/drawing/2014/main" id="{428ED969-B822-4A1A-A60F-36C4838E492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3" name="正方形/長方形 552">
          <a:extLst>
            <a:ext uri="{FF2B5EF4-FFF2-40B4-BE49-F238E27FC236}">
              <a16:creationId xmlns:a16="http://schemas.microsoft.com/office/drawing/2014/main" id="{AE6CC499-52AF-45A7-8132-F5C2924EEF7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4" name="正方形/長方形 553">
          <a:extLst>
            <a:ext uri="{FF2B5EF4-FFF2-40B4-BE49-F238E27FC236}">
              <a16:creationId xmlns:a16="http://schemas.microsoft.com/office/drawing/2014/main" id="{7961E873-394C-4E5A-870F-38EAA901245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正方形/長方形 554">
          <a:extLst>
            <a:ext uri="{FF2B5EF4-FFF2-40B4-BE49-F238E27FC236}">
              <a16:creationId xmlns:a16="http://schemas.microsoft.com/office/drawing/2014/main" id="{83FDECE6-0675-4052-B276-74E1925599F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6" name="テキスト ボックス 555">
          <a:extLst>
            <a:ext uri="{FF2B5EF4-FFF2-40B4-BE49-F238E27FC236}">
              <a16:creationId xmlns:a16="http://schemas.microsoft.com/office/drawing/2014/main" id="{6FA14A2B-72B8-485E-BE4A-A569BB0EFF5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7" name="直線コネクタ 556">
          <a:extLst>
            <a:ext uri="{FF2B5EF4-FFF2-40B4-BE49-F238E27FC236}">
              <a16:creationId xmlns:a16="http://schemas.microsoft.com/office/drawing/2014/main" id="{AAB2FE9B-FEAA-4EE8-ABA4-C4718181BE2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a:extLst>
            <a:ext uri="{FF2B5EF4-FFF2-40B4-BE49-F238E27FC236}">
              <a16:creationId xmlns:a16="http://schemas.microsoft.com/office/drawing/2014/main" id="{DC6A37DF-445C-4CAC-9356-429CD544729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9" name="テキスト ボックス 558">
          <a:extLst>
            <a:ext uri="{FF2B5EF4-FFF2-40B4-BE49-F238E27FC236}">
              <a16:creationId xmlns:a16="http://schemas.microsoft.com/office/drawing/2014/main" id="{1BCFD947-B3E7-4224-A917-145A78CB40D1}"/>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a:extLst>
            <a:ext uri="{FF2B5EF4-FFF2-40B4-BE49-F238E27FC236}">
              <a16:creationId xmlns:a16="http://schemas.microsoft.com/office/drawing/2014/main" id="{E628F08B-7F35-4495-8139-9D3E472696F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a:extLst>
            <a:ext uri="{FF2B5EF4-FFF2-40B4-BE49-F238E27FC236}">
              <a16:creationId xmlns:a16="http://schemas.microsoft.com/office/drawing/2014/main" id="{73F4F085-F5B2-4884-AAA0-A41C0CF0639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a:extLst>
            <a:ext uri="{FF2B5EF4-FFF2-40B4-BE49-F238E27FC236}">
              <a16:creationId xmlns:a16="http://schemas.microsoft.com/office/drawing/2014/main" id="{F8F76E42-B01B-479E-8919-0DF285E0808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a:extLst>
            <a:ext uri="{FF2B5EF4-FFF2-40B4-BE49-F238E27FC236}">
              <a16:creationId xmlns:a16="http://schemas.microsoft.com/office/drawing/2014/main" id="{8EF0F7F9-E8E8-4EC8-B06F-CE699FD95E2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a:extLst>
            <a:ext uri="{FF2B5EF4-FFF2-40B4-BE49-F238E27FC236}">
              <a16:creationId xmlns:a16="http://schemas.microsoft.com/office/drawing/2014/main" id="{F9254D69-3D6E-4378-85E6-AE5DE1893A2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a:extLst>
            <a:ext uri="{FF2B5EF4-FFF2-40B4-BE49-F238E27FC236}">
              <a16:creationId xmlns:a16="http://schemas.microsoft.com/office/drawing/2014/main" id="{189DFA0B-1614-4722-8705-917BE686A0A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a:extLst>
            <a:ext uri="{FF2B5EF4-FFF2-40B4-BE49-F238E27FC236}">
              <a16:creationId xmlns:a16="http://schemas.microsoft.com/office/drawing/2014/main" id="{A26F989B-B96B-4E61-AF03-9F75B5BA1BC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a:extLst>
            <a:ext uri="{FF2B5EF4-FFF2-40B4-BE49-F238E27FC236}">
              <a16:creationId xmlns:a16="http://schemas.microsoft.com/office/drawing/2014/main" id="{B390C946-48FB-44A3-A7AA-29CF1F76AE1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a:extLst>
            <a:ext uri="{FF2B5EF4-FFF2-40B4-BE49-F238E27FC236}">
              <a16:creationId xmlns:a16="http://schemas.microsoft.com/office/drawing/2014/main" id="{2843251C-2348-4343-A35E-462B3905A78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9" name="テキスト ボックス 568">
          <a:extLst>
            <a:ext uri="{FF2B5EF4-FFF2-40B4-BE49-F238E27FC236}">
              <a16:creationId xmlns:a16="http://schemas.microsoft.com/office/drawing/2014/main" id="{4357E258-4936-45D3-A1D2-D6DB638D6EC9}"/>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a:extLst>
            <a:ext uri="{FF2B5EF4-FFF2-40B4-BE49-F238E27FC236}">
              <a16:creationId xmlns:a16="http://schemas.microsoft.com/office/drawing/2014/main" id="{04C6701E-2534-49CE-B02C-DA75ECC0FE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a:extLst>
            <a:ext uri="{FF2B5EF4-FFF2-40B4-BE49-F238E27FC236}">
              <a16:creationId xmlns:a16="http://schemas.microsoft.com/office/drawing/2014/main" id="{F1F37349-14C6-4B2A-A727-77B563C8DF3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保健センター・保健所】&#10;有形固定資産減価償却率グラフ枠">
          <a:extLst>
            <a:ext uri="{FF2B5EF4-FFF2-40B4-BE49-F238E27FC236}">
              <a16:creationId xmlns:a16="http://schemas.microsoft.com/office/drawing/2014/main" id="{EB9FE035-9158-46A7-8181-B95114E8538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73" name="直線コネクタ 572">
          <a:extLst>
            <a:ext uri="{FF2B5EF4-FFF2-40B4-BE49-F238E27FC236}">
              <a16:creationId xmlns:a16="http://schemas.microsoft.com/office/drawing/2014/main" id="{C0606445-BB48-42A8-B5A0-59DDD1C4127B}"/>
            </a:ext>
          </a:extLst>
        </xdr:cNvPr>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74" name="【保健センター・保健所】&#10;有形固定資産減価償却率最小値テキスト">
          <a:extLst>
            <a:ext uri="{FF2B5EF4-FFF2-40B4-BE49-F238E27FC236}">
              <a16:creationId xmlns:a16="http://schemas.microsoft.com/office/drawing/2014/main" id="{22869A2E-153F-4BFA-A5C2-655820CBEC7C}"/>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75" name="直線コネクタ 574">
          <a:extLst>
            <a:ext uri="{FF2B5EF4-FFF2-40B4-BE49-F238E27FC236}">
              <a16:creationId xmlns:a16="http://schemas.microsoft.com/office/drawing/2014/main" id="{D75DF29B-2E77-4A1F-97EB-805019991E0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76" name="【保健センター・保健所】&#10;有形固定資産減価償却率最大値テキスト">
          <a:extLst>
            <a:ext uri="{FF2B5EF4-FFF2-40B4-BE49-F238E27FC236}">
              <a16:creationId xmlns:a16="http://schemas.microsoft.com/office/drawing/2014/main" id="{2080FB5E-78D4-488A-B50F-E4FF25435425}"/>
            </a:ext>
          </a:extLst>
        </xdr:cNvPr>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77" name="直線コネクタ 576">
          <a:extLst>
            <a:ext uri="{FF2B5EF4-FFF2-40B4-BE49-F238E27FC236}">
              <a16:creationId xmlns:a16="http://schemas.microsoft.com/office/drawing/2014/main" id="{1F83E47E-556F-4094-96E1-78E7F75D2ED1}"/>
            </a:ext>
          </a:extLst>
        </xdr:cNvPr>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78" name="【保健センター・保健所】&#10;有形固定資産減価償却率平均値テキスト">
          <a:extLst>
            <a:ext uri="{FF2B5EF4-FFF2-40B4-BE49-F238E27FC236}">
              <a16:creationId xmlns:a16="http://schemas.microsoft.com/office/drawing/2014/main" id="{8C726336-ABF6-46A3-B52B-7D73B00C9ABD}"/>
            </a:ext>
          </a:extLst>
        </xdr:cNvPr>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79" name="フローチャート: 判断 578">
          <a:extLst>
            <a:ext uri="{FF2B5EF4-FFF2-40B4-BE49-F238E27FC236}">
              <a16:creationId xmlns:a16="http://schemas.microsoft.com/office/drawing/2014/main" id="{0140139E-E88E-4F85-AA5E-1DB2A9F60654}"/>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80" name="フローチャート: 判断 579">
          <a:extLst>
            <a:ext uri="{FF2B5EF4-FFF2-40B4-BE49-F238E27FC236}">
              <a16:creationId xmlns:a16="http://schemas.microsoft.com/office/drawing/2014/main" id="{0BB8F2D1-E596-44F0-AEFC-FABDB395CA71}"/>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81" name="フローチャート: 判断 580">
          <a:extLst>
            <a:ext uri="{FF2B5EF4-FFF2-40B4-BE49-F238E27FC236}">
              <a16:creationId xmlns:a16="http://schemas.microsoft.com/office/drawing/2014/main" id="{0B14C944-EB7E-4086-8FF6-C9201DF9919D}"/>
            </a:ext>
          </a:extLst>
        </xdr:cNvPr>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82" name="フローチャート: 判断 581">
          <a:extLst>
            <a:ext uri="{FF2B5EF4-FFF2-40B4-BE49-F238E27FC236}">
              <a16:creationId xmlns:a16="http://schemas.microsoft.com/office/drawing/2014/main" id="{49593622-7597-4BD8-A5D8-1E19467FEEEB}"/>
            </a:ext>
          </a:extLst>
        </xdr:cNvPr>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5F9BB2AF-185B-40E0-9662-DF7781463EB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2C94AD9E-BA35-4D0B-8EB4-9C83AB1684A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8AA5E17D-22DA-468E-BF9A-DD7A497320B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42BCF77D-3C19-4E6E-A1FA-6714126E22D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F942D353-EB02-42F9-A4F3-AA9F2276FF8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588" name="楕円 587">
          <a:extLst>
            <a:ext uri="{FF2B5EF4-FFF2-40B4-BE49-F238E27FC236}">
              <a16:creationId xmlns:a16="http://schemas.microsoft.com/office/drawing/2014/main" id="{145885FF-DBDB-4D13-9731-B143E68C77B7}"/>
            </a:ext>
          </a:extLst>
        </xdr:cNvPr>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97807</xdr:rowOff>
    </xdr:from>
    <xdr:ext cx="405111" cy="259045"/>
    <xdr:sp macro="" textlink="">
      <xdr:nvSpPr>
        <xdr:cNvPr id="589" name="【保健センター・保健所】&#10;有形固定資産減価償却率該当値テキスト">
          <a:extLst>
            <a:ext uri="{FF2B5EF4-FFF2-40B4-BE49-F238E27FC236}">
              <a16:creationId xmlns:a16="http://schemas.microsoft.com/office/drawing/2014/main" id="{9E2F1F2E-FDE3-4665-9566-2926A14D02DA}"/>
            </a:ext>
          </a:extLst>
        </xdr:cNvPr>
        <xdr:cNvSpPr txBox="1"/>
      </xdr:nvSpPr>
      <xdr:spPr>
        <a:xfrm>
          <a:off x="16357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110853</xdr:rowOff>
    </xdr:from>
    <xdr:to>
      <xdr:col>81</xdr:col>
      <xdr:colOff>101600</xdr:colOff>
      <xdr:row>60</xdr:row>
      <xdr:rowOff>41003</xdr:rowOff>
    </xdr:to>
    <xdr:sp macro="" textlink="">
      <xdr:nvSpPr>
        <xdr:cNvPr id="590" name="楕円 589">
          <a:extLst>
            <a:ext uri="{FF2B5EF4-FFF2-40B4-BE49-F238E27FC236}">
              <a16:creationId xmlns:a16="http://schemas.microsoft.com/office/drawing/2014/main" id="{20AEE812-C9C2-4582-B997-84AB03F46FE2}"/>
            </a:ext>
          </a:extLst>
        </xdr:cNvPr>
        <xdr:cNvSpPr/>
      </xdr:nvSpPr>
      <xdr:spPr>
        <a:xfrm>
          <a:off x="15430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59</xdr:row>
      <xdr:rowOff>161653</xdr:rowOff>
    </xdr:to>
    <xdr:cxnSp macro="">
      <xdr:nvCxnSpPr>
        <xdr:cNvPr id="591" name="直線コネクタ 590">
          <a:extLst>
            <a:ext uri="{FF2B5EF4-FFF2-40B4-BE49-F238E27FC236}">
              <a16:creationId xmlns:a16="http://schemas.microsoft.com/office/drawing/2014/main" id="{CDE81ECE-1C27-416B-A522-6B514462B35D}"/>
            </a:ext>
          </a:extLst>
        </xdr:cNvPr>
        <xdr:cNvCxnSpPr/>
      </xdr:nvCxnSpPr>
      <xdr:spPr>
        <a:xfrm flipV="1">
          <a:off x="15481300" y="1024128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146776</xdr:rowOff>
    </xdr:from>
    <xdr:to>
      <xdr:col>76</xdr:col>
      <xdr:colOff>165100</xdr:colOff>
      <xdr:row>60</xdr:row>
      <xdr:rowOff>76926</xdr:rowOff>
    </xdr:to>
    <xdr:sp macro="" textlink="">
      <xdr:nvSpPr>
        <xdr:cNvPr id="592" name="楕円 591">
          <a:extLst>
            <a:ext uri="{FF2B5EF4-FFF2-40B4-BE49-F238E27FC236}">
              <a16:creationId xmlns:a16="http://schemas.microsoft.com/office/drawing/2014/main" id="{A0248C8C-CDEF-4250-A77B-B460D9544CA6}"/>
            </a:ext>
          </a:extLst>
        </xdr:cNvPr>
        <xdr:cNvSpPr/>
      </xdr:nvSpPr>
      <xdr:spPr>
        <a:xfrm>
          <a:off x="14541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161653</xdr:rowOff>
    </xdr:from>
    <xdr:to>
      <xdr:col>81</xdr:col>
      <xdr:colOff>50800</xdr:colOff>
      <xdr:row>60</xdr:row>
      <xdr:rowOff>26126</xdr:rowOff>
    </xdr:to>
    <xdr:cxnSp macro="">
      <xdr:nvCxnSpPr>
        <xdr:cNvPr id="593" name="直線コネクタ 592">
          <a:extLst>
            <a:ext uri="{FF2B5EF4-FFF2-40B4-BE49-F238E27FC236}">
              <a16:creationId xmlns:a16="http://schemas.microsoft.com/office/drawing/2014/main" id="{530B3FDA-1029-403F-8141-B01ACA8E507B}"/>
            </a:ext>
          </a:extLst>
        </xdr:cNvPr>
        <xdr:cNvCxnSpPr/>
      </xdr:nvCxnSpPr>
      <xdr:spPr>
        <a:xfrm flipV="1">
          <a:off x="14592300" y="102772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11249</xdr:rowOff>
    </xdr:from>
    <xdr:to>
      <xdr:col>72</xdr:col>
      <xdr:colOff>38100</xdr:colOff>
      <xdr:row>60</xdr:row>
      <xdr:rowOff>112849</xdr:rowOff>
    </xdr:to>
    <xdr:sp macro="" textlink="">
      <xdr:nvSpPr>
        <xdr:cNvPr id="594" name="楕円 593">
          <a:extLst>
            <a:ext uri="{FF2B5EF4-FFF2-40B4-BE49-F238E27FC236}">
              <a16:creationId xmlns:a16="http://schemas.microsoft.com/office/drawing/2014/main" id="{E636527D-7AED-4148-9007-D75AC56317DA}"/>
            </a:ext>
          </a:extLst>
        </xdr:cNvPr>
        <xdr:cNvSpPr/>
      </xdr:nvSpPr>
      <xdr:spPr>
        <a:xfrm>
          <a:off x="13652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26126</xdr:rowOff>
    </xdr:from>
    <xdr:to>
      <xdr:col>76</xdr:col>
      <xdr:colOff>114300</xdr:colOff>
      <xdr:row>60</xdr:row>
      <xdr:rowOff>62049</xdr:rowOff>
    </xdr:to>
    <xdr:cxnSp macro="">
      <xdr:nvCxnSpPr>
        <xdr:cNvPr id="595" name="直線コネクタ 594">
          <a:extLst>
            <a:ext uri="{FF2B5EF4-FFF2-40B4-BE49-F238E27FC236}">
              <a16:creationId xmlns:a16="http://schemas.microsoft.com/office/drawing/2014/main" id="{E93E8D9A-B0F4-4802-B8E9-6A743679DCDE}"/>
            </a:ext>
          </a:extLst>
        </xdr:cNvPr>
        <xdr:cNvCxnSpPr/>
      </xdr:nvCxnSpPr>
      <xdr:spPr>
        <a:xfrm flipV="1">
          <a:off x="13703300" y="103131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596" name="n_1aveValue【保健センター・保健所】&#10;有形固定資産減価償却率">
          <a:extLst>
            <a:ext uri="{FF2B5EF4-FFF2-40B4-BE49-F238E27FC236}">
              <a16:creationId xmlns:a16="http://schemas.microsoft.com/office/drawing/2014/main" id="{E1506056-C87B-4F8B-9ED4-CF9F941F83BF}"/>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597" name="n_2aveValue【保健センター・保健所】&#10;有形固定資産減価償却率">
          <a:extLst>
            <a:ext uri="{FF2B5EF4-FFF2-40B4-BE49-F238E27FC236}">
              <a16:creationId xmlns:a16="http://schemas.microsoft.com/office/drawing/2014/main" id="{7826EB97-E6D5-40D2-A693-36AD91A975A9}"/>
            </a:ext>
          </a:extLst>
        </xdr:cNvPr>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598" name="n_3aveValue【保健センター・保健所】&#10;有形固定資産減価償却率">
          <a:extLst>
            <a:ext uri="{FF2B5EF4-FFF2-40B4-BE49-F238E27FC236}">
              <a16:creationId xmlns:a16="http://schemas.microsoft.com/office/drawing/2014/main" id="{C802FD90-70AE-4B26-B238-B061DC4078A2}"/>
            </a:ext>
          </a:extLst>
        </xdr:cNvPr>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57530</xdr:rowOff>
    </xdr:from>
    <xdr:ext cx="405111" cy="259045"/>
    <xdr:sp macro="" textlink="">
      <xdr:nvSpPr>
        <xdr:cNvPr id="599" name="n_1mainValue【保健センター・保健所】&#10;有形固定資産減価償却率">
          <a:extLst>
            <a:ext uri="{FF2B5EF4-FFF2-40B4-BE49-F238E27FC236}">
              <a16:creationId xmlns:a16="http://schemas.microsoft.com/office/drawing/2014/main" id="{1CDBA83A-658B-41F8-B6C3-960B8116FA42}"/>
            </a:ext>
          </a:extLst>
        </xdr:cNvPr>
        <xdr:cNvSpPr txBox="1"/>
      </xdr:nvSpPr>
      <xdr:spPr>
        <a:xfrm>
          <a:off x="152660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93453</xdr:rowOff>
    </xdr:from>
    <xdr:ext cx="405111" cy="259045"/>
    <xdr:sp macro="" textlink="">
      <xdr:nvSpPr>
        <xdr:cNvPr id="600" name="n_2mainValue【保健センター・保健所】&#10;有形固定資産減価償却率">
          <a:extLst>
            <a:ext uri="{FF2B5EF4-FFF2-40B4-BE49-F238E27FC236}">
              <a16:creationId xmlns:a16="http://schemas.microsoft.com/office/drawing/2014/main" id="{275376F9-BBA1-4699-BF4A-E8265A517792}"/>
            </a:ext>
          </a:extLst>
        </xdr:cNvPr>
        <xdr:cNvSpPr txBox="1"/>
      </xdr:nvSpPr>
      <xdr:spPr>
        <a:xfrm>
          <a:off x="14389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129376</xdr:rowOff>
    </xdr:from>
    <xdr:ext cx="405111" cy="259045"/>
    <xdr:sp macro="" textlink="">
      <xdr:nvSpPr>
        <xdr:cNvPr id="601" name="n_3mainValue【保健センター・保健所】&#10;有形固定資産減価償却率">
          <a:extLst>
            <a:ext uri="{FF2B5EF4-FFF2-40B4-BE49-F238E27FC236}">
              <a16:creationId xmlns:a16="http://schemas.microsoft.com/office/drawing/2014/main" id="{CCB3C9DA-D3EB-4395-8AFD-058CFC143F3A}"/>
            </a:ext>
          </a:extLst>
        </xdr:cNvPr>
        <xdr:cNvSpPr txBox="1"/>
      </xdr:nvSpPr>
      <xdr:spPr>
        <a:xfrm>
          <a:off x="13500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a:extLst>
            <a:ext uri="{FF2B5EF4-FFF2-40B4-BE49-F238E27FC236}">
              <a16:creationId xmlns:a16="http://schemas.microsoft.com/office/drawing/2014/main" id="{0CA14804-E214-4D3C-9B5A-028C6031A55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a:extLst>
            <a:ext uri="{FF2B5EF4-FFF2-40B4-BE49-F238E27FC236}">
              <a16:creationId xmlns:a16="http://schemas.microsoft.com/office/drawing/2014/main" id="{156991E8-E8DF-44C4-B96E-66DC84417F3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a:extLst>
            <a:ext uri="{FF2B5EF4-FFF2-40B4-BE49-F238E27FC236}">
              <a16:creationId xmlns:a16="http://schemas.microsoft.com/office/drawing/2014/main" id="{EB88513D-761B-4C8F-B847-88A062ECA91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a:extLst>
            <a:ext uri="{FF2B5EF4-FFF2-40B4-BE49-F238E27FC236}">
              <a16:creationId xmlns:a16="http://schemas.microsoft.com/office/drawing/2014/main" id="{29C3F016-4B49-48FC-A6FD-0033A69AC1F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a:extLst>
            <a:ext uri="{FF2B5EF4-FFF2-40B4-BE49-F238E27FC236}">
              <a16:creationId xmlns:a16="http://schemas.microsoft.com/office/drawing/2014/main" id="{D31A37C4-F09E-424D-9277-568C6498F0A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a:extLst>
            <a:ext uri="{FF2B5EF4-FFF2-40B4-BE49-F238E27FC236}">
              <a16:creationId xmlns:a16="http://schemas.microsoft.com/office/drawing/2014/main" id="{55615358-0BD7-4A61-88C2-ADF2D3315E1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a:extLst>
            <a:ext uri="{FF2B5EF4-FFF2-40B4-BE49-F238E27FC236}">
              <a16:creationId xmlns:a16="http://schemas.microsoft.com/office/drawing/2014/main" id="{CD9394CF-E6A6-45F0-84DB-DBC8BEDAD7D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a:extLst>
            <a:ext uri="{FF2B5EF4-FFF2-40B4-BE49-F238E27FC236}">
              <a16:creationId xmlns:a16="http://schemas.microsoft.com/office/drawing/2014/main" id="{B1DEC3BD-17C5-4C7D-8BFC-1F6B14C5EE8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a:extLst>
            <a:ext uri="{FF2B5EF4-FFF2-40B4-BE49-F238E27FC236}">
              <a16:creationId xmlns:a16="http://schemas.microsoft.com/office/drawing/2014/main" id="{D0409CE2-C8C7-467B-8349-8B980ABCEF9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a:extLst>
            <a:ext uri="{FF2B5EF4-FFF2-40B4-BE49-F238E27FC236}">
              <a16:creationId xmlns:a16="http://schemas.microsoft.com/office/drawing/2014/main" id="{235AE52B-6C1F-4BEA-B9C2-CB2865F4D01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2" name="直線コネクタ 611">
          <a:extLst>
            <a:ext uri="{FF2B5EF4-FFF2-40B4-BE49-F238E27FC236}">
              <a16:creationId xmlns:a16="http://schemas.microsoft.com/office/drawing/2014/main" id="{5C9ED57B-E33D-46DF-B450-F3C551BF96A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3" name="テキスト ボックス 612">
          <a:extLst>
            <a:ext uri="{FF2B5EF4-FFF2-40B4-BE49-F238E27FC236}">
              <a16:creationId xmlns:a16="http://schemas.microsoft.com/office/drawing/2014/main" id="{9F1D5C01-32A1-42F5-A44E-2298181828F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4" name="直線コネクタ 613">
          <a:extLst>
            <a:ext uri="{FF2B5EF4-FFF2-40B4-BE49-F238E27FC236}">
              <a16:creationId xmlns:a16="http://schemas.microsoft.com/office/drawing/2014/main" id="{6AEDA6CE-3061-4FD4-B1B0-65250417037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5" name="テキスト ボックス 614">
          <a:extLst>
            <a:ext uri="{FF2B5EF4-FFF2-40B4-BE49-F238E27FC236}">
              <a16:creationId xmlns:a16="http://schemas.microsoft.com/office/drawing/2014/main" id="{F3E6CD37-8DD7-4BE6-8869-19BAFD9C02D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6" name="直線コネクタ 615">
          <a:extLst>
            <a:ext uri="{FF2B5EF4-FFF2-40B4-BE49-F238E27FC236}">
              <a16:creationId xmlns:a16="http://schemas.microsoft.com/office/drawing/2014/main" id="{49D0C631-B259-4234-9BDB-2BA9EFB3C6C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7" name="テキスト ボックス 616">
          <a:extLst>
            <a:ext uri="{FF2B5EF4-FFF2-40B4-BE49-F238E27FC236}">
              <a16:creationId xmlns:a16="http://schemas.microsoft.com/office/drawing/2014/main" id="{BF80FC7E-8E3D-43A9-800F-52050C416F4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8" name="直線コネクタ 617">
          <a:extLst>
            <a:ext uri="{FF2B5EF4-FFF2-40B4-BE49-F238E27FC236}">
              <a16:creationId xmlns:a16="http://schemas.microsoft.com/office/drawing/2014/main" id="{6F9A8CE2-795B-4692-A879-D4CF9D9E0AA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9" name="テキスト ボックス 618">
          <a:extLst>
            <a:ext uri="{FF2B5EF4-FFF2-40B4-BE49-F238E27FC236}">
              <a16:creationId xmlns:a16="http://schemas.microsoft.com/office/drawing/2014/main" id="{64D6C60C-001B-431B-AFE3-B924879C8D5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0" name="直線コネクタ 619">
          <a:extLst>
            <a:ext uri="{FF2B5EF4-FFF2-40B4-BE49-F238E27FC236}">
              <a16:creationId xmlns:a16="http://schemas.microsoft.com/office/drawing/2014/main" id="{3B5D190C-47AD-402D-938B-B244A24030B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1" name="テキスト ボックス 620">
          <a:extLst>
            <a:ext uri="{FF2B5EF4-FFF2-40B4-BE49-F238E27FC236}">
              <a16:creationId xmlns:a16="http://schemas.microsoft.com/office/drawing/2014/main" id="{7A01E748-3BF1-4677-BD00-6E7AC42795C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a:extLst>
            <a:ext uri="{FF2B5EF4-FFF2-40B4-BE49-F238E27FC236}">
              <a16:creationId xmlns:a16="http://schemas.microsoft.com/office/drawing/2014/main" id="{1C35460A-4F3B-4156-9ACC-2444B42019E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a:extLst>
            <a:ext uri="{FF2B5EF4-FFF2-40B4-BE49-F238E27FC236}">
              <a16:creationId xmlns:a16="http://schemas.microsoft.com/office/drawing/2014/main" id="{5BD9E17A-9F4B-4C1F-AA44-0591C216A20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a:extLst>
            <a:ext uri="{FF2B5EF4-FFF2-40B4-BE49-F238E27FC236}">
              <a16:creationId xmlns:a16="http://schemas.microsoft.com/office/drawing/2014/main" id="{37AD92F1-EBA5-4799-9904-0542E300DFF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625" name="直線コネクタ 624">
          <a:extLst>
            <a:ext uri="{FF2B5EF4-FFF2-40B4-BE49-F238E27FC236}">
              <a16:creationId xmlns:a16="http://schemas.microsoft.com/office/drawing/2014/main" id="{788759E7-F9A2-4962-92A7-FCC324EECCCD}"/>
            </a:ext>
          </a:extLst>
        </xdr:cNvPr>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626" name="【保健センター・保健所】&#10;一人当たり面積最小値テキスト">
          <a:extLst>
            <a:ext uri="{FF2B5EF4-FFF2-40B4-BE49-F238E27FC236}">
              <a16:creationId xmlns:a16="http://schemas.microsoft.com/office/drawing/2014/main" id="{3CD2966F-02C4-4213-B931-20731BF2D05F}"/>
            </a:ext>
          </a:extLst>
        </xdr:cNvPr>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27" name="直線コネクタ 626">
          <a:extLst>
            <a:ext uri="{FF2B5EF4-FFF2-40B4-BE49-F238E27FC236}">
              <a16:creationId xmlns:a16="http://schemas.microsoft.com/office/drawing/2014/main" id="{364F28C4-6C4D-41F4-B3A2-6CCF5200CDA0}"/>
            </a:ext>
          </a:extLst>
        </xdr:cNvPr>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28" name="【保健センター・保健所】&#10;一人当たり面積最大値テキスト">
          <a:extLst>
            <a:ext uri="{FF2B5EF4-FFF2-40B4-BE49-F238E27FC236}">
              <a16:creationId xmlns:a16="http://schemas.microsoft.com/office/drawing/2014/main" id="{BF69135B-57C0-47F2-960F-CA3CC0D41888}"/>
            </a:ext>
          </a:extLst>
        </xdr:cNvPr>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29" name="直線コネクタ 628">
          <a:extLst>
            <a:ext uri="{FF2B5EF4-FFF2-40B4-BE49-F238E27FC236}">
              <a16:creationId xmlns:a16="http://schemas.microsoft.com/office/drawing/2014/main" id="{001061D4-DB1C-4E48-9DD2-4C3F6E10194A}"/>
            </a:ext>
          </a:extLst>
        </xdr:cNvPr>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30" name="【保健センター・保健所】&#10;一人当たり面積平均値テキスト">
          <a:extLst>
            <a:ext uri="{FF2B5EF4-FFF2-40B4-BE49-F238E27FC236}">
              <a16:creationId xmlns:a16="http://schemas.microsoft.com/office/drawing/2014/main" id="{C61E5CC9-DBBC-4562-9F50-B891D3F84D73}"/>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31" name="フローチャート: 判断 630">
          <a:extLst>
            <a:ext uri="{FF2B5EF4-FFF2-40B4-BE49-F238E27FC236}">
              <a16:creationId xmlns:a16="http://schemas.microsoft.com/office/drawing/2014/main" id="{6DA534A1-2C38-4FCE-AE71-074345B725A7}"/>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2" name="フローチャート: 判断 631">
          <a:extLst>
            <a:ext uri="{FF2B5EF4-FFF2-40B4-BE49-F238E27FC236}">
              <a16:creationId xmlns:a16="http://schemas.microsoft.com/office/drawing/2014/main" id="{468545E7-193C-459F-9D83-C5F22C8EFF9F}"/>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33" name="フローチャート: 判断 632">
          <a:extLst>
            <a:ext uri="{FF2B5EF4-FFF2-40B4-BE49-F238E27FC236}">
              <a16:creationId xmlns:a16="http://schemas.microsoft.com/office/drawing/2014/main" id="{1255CE48-FBE6-4EAD-AEBB-6FAE5E2391BB}"/>
            </a:ext>
          </a:extLst>
        </xdr:cNvPr>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34" name="フローチャート: 判断 633">
          <a:extLst>
            <a:ext uri="{FF2B5EF4-FFF2-40B4-BE49-F238E27FC236}">
              <a16:creationId xmlns:a16="http://schemas.microsoft.com/office/drawing/2014/main" id="{347E5706-794A-4931-8188-59213F0B919E}"/>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4BEB700D-04B9-4F6E-81DA-76A36F8D24C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913D1596-EA80-4260-8E58-53FBFF5A451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F19EB478-31F6-4E87-90C4-AA7ABD2570E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7A69B562-F4A5-4D78-9B99-C4A1839D5FD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B594A5B0-3731-4EB3-A6EF-F0CCAAD3DFF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124460</xdr:rowOff>
    </xdr:from>
    <xdr:to>
      <xdr:col>116</xdr:col>
      <xdr:colOff>114300</xdr:colOff>
      <xdr:row>63</xdr:row>
      <xdr:rowOff>54610</xdr:rowOff>
    </xdr:to>
    <xdr:sp macro="" textlink="">
      <xdr:nvSpPr>
        <xdr:cNvPr id="640" name="楕円 639">
          <a:extLst>
            <a:ext uri="{FF2B5EF4-FFF2-40B4-BE49-F238E27FC236}">
              <a16:creationId xmlns:a16="http://schemas.microsoft.com/office/drawing/2014/main" id="{02F90EDD-37AF-4A98-B5EB-08F7166E610A}"/>
            </a:ext>
          </a:extLst>
        </xdr:cNvPr>
        <xdr:cNvSpPr/>
      </xdr:nvSpPr>
      <xdr:spPr>
        <a:xfrm>
          <a:off x="22110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102887</xdr:rowOff>
    </xdr:from>
    <xdr:ext cx="469744" cy="259045"/>
    <xdr:sp macro="" textlink="">
      <xdr:nvSpPr>
        <xdr:cNvPr id="641" name="【保健センター・保健所】&#10;一人当たり面積該当値テキスト">
          <a:extLst>
            <a:ext uri="{FF2B5EF4-FFF2-40B4-BE49-F238E27FC236}">
              <a16:creationId xmlns:a16="http://schemas.microsoft.com/office/drawing/2014/main" id="{19FBFFC4-C69E-4EC5-8B74-7F30C2976BDB}"/>
            </a:ext>
          </a:extLst>
        </xdr:cNvPr>
        <xdr:cNvSpPr txBox="1"/>
      </xdr:nvSpPr>
      <xdr:spPr>
        <a:xfrm>
          <a:off x="22199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124460</xdr:rowOff>
    </xdr:from>
    <xdr:to>
      <xdr:col>112</xdr:col>
      <xdr:colOff>38100</xdr:colOff>
      <xdr:row>63</xdr:row>
      <xdr:rowOff>54610</xdr:rowOff>
    </xdr:to>
    <xdr:sp macro="" textlink="">
      <xdr:nvSpPr>
        <xdr:cNvPr id="642" name="楕円 641">
          <a:extLst>
            <a:ext uri="{FF2B5EF4-FFF2-40B4-BE49-F238E27FC236}">
              <a16:creationId xmlns:a16="http://schemas.microsoft.com/office/drawing/2014/main" id="{3AAB18C7-FF92-4520-B638-001C0FEC6175}"/>
            </a:ext>
          </a:extLst>
        </xdr:cNvPr>
        <xdr:cNvSpPr/>
      </xdr:nvSpPr>
      <xdr:spPr>
        <a:xfrm>
          <a:off x="21272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xdr:rowOff>
    </xdr:from>
    <xdr:to>
      <xdr:col>116</xdr:col>
      <xdr:colOff>63500</xdr:colOff>
      <xdr:row>63</xdr:row>
      <xdr:rowOff>3810</xdr:rowOff>
    </xdr:to>
    <xdr:cxnSp macro="">
      <xdr:nvCxnSpPr>
        <xdr:cNvPr id="643" name="直線コネクタ 642">
          <a:extLst>
            <a:ext uri="{FF2B5EF4-FFF2-40B4-BE49-F238E27FC236}">
              <a16:creationId xmlns:a16="http://schemas.microsoft.com/office/drawing/2014/main" id="{39129D16-D264-4765-B8C9-95367D7FC9BE}"/>
            </a:ext>
          </a:extLst>
        </xdr:cNvPr>
        <xdr:cNvCxnSpPr/>
      </xdr:nvCxnSpPr>
      <xdr:spPr>
        <a:xfrm>
          <a:off x="21323300" y="10805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124460</xdr:rowOff>
    </xdr:from>
    <xdr:to>
      <xdr:col>107</xdr:col>
      <xdr:colOff>101600</xdr:colOff>
      <xdr:row>63</xdr:row>
      <xdr:rowOff>54610</xdr:rowOff>
    </xdr:to>
    <xdr:sp macro="" textlink="">
      <xdr:nvSpPr>
        <xdr:cNvPr id="644" name="楕円 643">
          <a:extLst>
            <a:ext uri="{FF2B5EF4-FFF2-40B4-BE49-F238E27FC236}">
              <a16:creationId xmlns:a16="http://schemas.microsoft.com/office/drawing/2014/main" id="{A4829A6E-7D49-4F7B-A904-EAA7EE0334DF}"/>
            </a:ext>
          </a:extLst>
        </xdr:cNvPr>
        <xdr:cNvSpPr/>
      </xdr:nvSpPr>
      <xdr:spPr>
        <a:xfrm>
          <a:off x="20383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xdr:rowOff>
    </xdr:from>
    <xdr:to>
      <xdr:col>111</xdr:col>
      <xdr:colOff>177800</xdr:colOff>
      <xdr:row>63</xdr:row>
      <xdr:rowOff>3810</xdr:rowOff>
    </xdr:to>
    <xdr:cxnSp macro="">
      <xdr:nvCxnSpPr>
        <xdr:cNvPr id="645" name="直線コネクタ 644">
          <a:extLst>
            <a:ext uri="{FF2B5EF4-FFF2-40B4-BE49-F238E27FC236}">
              <a16:creationId xmlns:a16="http://schemas.microsoft.com/office/drawing/2014/main" id="{598D9960-0B81-4DAB-BF8E-86B6D43582CE}"/>
            </a:ext>
          </a:extLst>
        </xdr:cNvPr>
        <xdr:cNvCxnSpPr/>
      </xdr:nvCxnSpPr>
      <xdr:spPr>
        <a:xfrm>
          <a:off x="20434300" y="1080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46" name="楕円 645">
          <a:extLst>
            <a:ext uri="{FF2B5EF4-FFF2-40B4-BE49-F238E27FC236}">
              <a16:creationId xmlns:a16="http://schemas.microsoft.com/office/drawing/2014/main" id="{21A70B5D-17C7-4D49-A72B-57248E26A423}"/>
            </a:ext>
          </a:extLst>
        </xdr:cNvPr>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xdr:rowOff>
    </xdr:from>
    <xdr:to>
      <xdr:col>107</xdr:col>
      <xdr:colOff>50800</xdr:colOff>
      <xdr:row>63</xdr:row>
      <xdr:rowOff>11430</xdr:rowOff>
    </xdr:to>
    <xdr:cxnSp macro="">
      <xdr:nvCxnSpPr>
        <xdr:cNvPr id="647" name="直線コネクタ 646">
          <a:extLst>
            <a:ext uri="{FF2B5EF4-FFF2-40B4-BE49-F238E27FC236}">
              <a16:creationId xmlns:a16="http://schemas.microsoft.com/office/drawing/2014/main" id="{21CB1E7A-0F05-42A5-A2C9-345392D63FBD}"/>
            </a:ext>
          </a:extLst>
        </xdr:cNvPr>
        <xdr:cNvCxnSpPr/>
      </xdr:nvCxnSpPr>
      <xdr:spPr>
        <a:xfrm flipV="1">
          <a:off x="19545300" y="10805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48" name="n_1aveValue【保健センター・保健所】&#10;一人当たり面積">
          <a:extLst>
            <a:ext uri="{FF2B5EF4-FFF2-40B4-BE49-F238E27FC236}">
              <a16:creationId xmlns:a16="http://schemas.microsoft.com/office/drawing/2014/main" id="{4D280BFC-C203-40FA-87AB-BE6DD06D855A}"/>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49" name="n_2aveValue【保健センター・保健所】&#10;一人当たり面積">
          <a:extLst>
            <a:ext uri="{FF2B5EF4-FFF2-40B4-BE49-F238E27FC236}">
              <a16:creationId xmlns:a16="http://schemas.microsoft.com/office/drawing/2014/main" id="{D98847C7-F6D1-4DFC-B12A-82A7439AB288}"/>
            </a:ext>
          </a:extLst>
        </xdr:cNvPr>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50" name="n_3aveValue【保健センター・保健所】&#10;一人当たり面積">
          <a:extLst>
            <a:ext uri="{FF2B5EF4-FFF2-40B4-BE49-F238E27FC236}">
              <a16:creationId xmlns:a16="http://schemas.microsoft.com/office/drawing/2014/main" id="{327C51B9-1955-4C22-939C-C866FC56840D}"/>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45737</xdr:rowOff>
    </xdr:from>
    <xdr:ext cx="469744" cy="259045"/>
    <xdr:sp macro="" textlink="">
      <xdr:nvSpPr>
        <xdr:cNvPr id="651" name="n_1mainValue【保健センター・保健所】&#10;一人当たり面積">
          <a:extLst>
            <a:ext uri="{FF2B5EF4-FFF2-40B4-BE49-F238E27FC236}">
              <a16:creationId xmlns:a16="http://schemas.microsoft.com/office/drawing/2014/main" id="{A1743A61-C62A-411B-B677-ADB44B5628E6}"/>
            </a:ext>
          </a:extLst>
        </xdr:cNvPr>
        <xdr:cNvSpPr txBox="1"/>
      </xdr:nvSpPr>
      <xdr:spPr>
        <a:xfrm>
          <a:off x="21075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652" name="n_2mainValue【保健センター・保健所】&#10;一人当たり面積">
          <a:extLst>
            <a:ext uri="{FF2B5EF4-FFF2-40B4-BE49-F238E27FC236}">
              <a16:creationId xmlns:a16="http://schemas.microsoft.com/office/drawing/2014/main" id="{656B1224-511C-4831-B09C-C043ACCE4629}"/>
            </a:ext>
          </a:extLst>
        </xdr:cNvPr>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53" name="n_3mainValue【保健センター・保健所】&#10;一人当たり面積">
          <a:extLst>
            <a:ext uri="{FF2B5EF4-FFF2-40B4-BE49-F238E27FC236}">
              <a16:creationId xmlns:a16="http://schemas.microsoft.com/office/drawing/2014/main" id="{64F8DED0-4F86-455F-A5E3-6A3964FCFB8F}"/>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a:extLst>
            <a:ext uri="{FF2B5EF4-FFF2-40B4-BE49-F238E27FC236}">
              <a16:creationId xmlns:a16="http://schemas.microsoft.com/office/drawing/2014/main" id="{37B0B39F-0E36-491E-B767-875B36EB0DD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a:extLst>
            <a:ext uri="{FF2B5EF4-FFF2-40B4-BE49-F238E27FC236}">
              <a16:creationId xmlns:a16="http://schemas.microsoft.com/office/drawing/2014/main" id="{0C67CF45-B176-4A54-A1A7-5673D04EA8B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a:extLst>
            <a:ext uri="{FF2B5EF4-FFF2-40B4-BE49-F238E27FC236}">
              <a16:creationId xmlns:a16="http://schemas.microsoft.com/office/drawing/2014/main" id="{1C9EB8C4-55F1-4131-8B80-577756CF4C7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a:extLst>
            <a:ext uri="{FF2B5EF4-FFF2-40B4-BE49-F238E27FC236}">
              <a16:creationId xmlns:a16="http://schemas.microsoft.com/office/drawing/2014/main" id="{0EC8BD2D-C81A-44C3-A3EA-265ED014F00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a:extLst>
            <a:ext uri="{FF2B5EF4-FFF2-40B4-BE49-F238E27FC236}">
              <a16:creationId xmlns:a16="http://schemas.microsoft.com/office/drawing/2014/main" id="{5F866818-1A68-4956-8CBA-94587E3BDD7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a:extLst>
            <a:ext uri="{FF2B5EF4-FFF2-40B4-BE49-F238E27FC236}">
              <a16:creationId xmlns:a16="http://schemas.microsoft.com/office/drawing/2014/main" id="{B3F92AE1-1B7A-462C-9C47-8FB01E7CF44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a:extLst>
            <a:ext uri="{FF2B5EF4-FFF2-40B4-BE49-F238E27FC236}">
              <a16:creationId xmlns:a16="http://schemas.microsoft.com/office/drawing/2014/main" id="{8A5C4DA9-94C7-4FD8-BA3B-D489D0579E6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a:extLst>
            <a:ext uri="{FF2B5EF4-FFF2-40B4-BE49-F238E27FC236}">
              <a16:creationId xmlns:a16="http://schemas.microsoft.com/office/drawing/2014/main" id="{69C68939-8A24-401E-B09E-88EAD9D6F51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a:extLst>
            <a:ext uri="{FF2B5EF4-FFF2-40B4-BE49-F238E27FC236}">
              <a16:creationId xmlns:a16="http://schemas.microsoft.com/office/drawing/2014/main" id="{6CF29300-5F3F-4111-8354-3A60F43AF10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a:extLst>
            <a:ext uri="{FF2B5EF4-FFF2-40B4-BE49-F238E27FC236}">
              <a16:creationId xmlns:a16="http://schemas.microsoft.com/office/drawing/2014/main" id="{46E6537D-9043-4106-8DAF-49415DC4ACB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4" name="直線コネクタ 663">
          <a:extLst>
            <a:ext uri="{FF2B5EF4-FFF2-40B4-BE49-F238E27FC236}">
              <a16:creationId xmlns:a16="http://schemas.microsoft.com/office/drawing/2014/main" id="{4C3431F2-4A87-4FC5-863C-F7DC6EF855D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5" name="テキスト ボックス 664">
          <a:extLst>
            <a:ext uri="{FF2B5EF4-FFF2-40B4-BE49-F238E27FC236}">
              <a16:creationId xmlns:a16="http://schemas.microsoft.com/office/drawing/2014/main" id="{18690C14-6451-4E2F-A8FD-AB8D15F636D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6" name="直線コネクタ 665">
          <a:extLst>
            <a:ext uri="{FF2B5EF4-FFF2-40B4-BE49-F238E27FC236}">
              <a16:creationId xmlns:a16="http://schemas.microsoft.com/office/drawing/2014/main" id="{3749150B-4507-4BB0-B1EA-70465A05B06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7" name="テキスト ボックス 666">
          <a:extLst>
            <a:ext uri="{FF2B5EF4-FFF2-40B4-BE49-F238E27FC236}">
              <a16:creationId xmlns:a16="http://schemas.microsoft.com/office/drawing/2014/main" id="{8BE5D2CE-BB10-4F71-9664-F48CB35D675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8" name="直線コネクタ 667">
          <a:extLst>
            <a:ext uri="{FF2B5EF4-FFF2-40B4-BE49-F238E27FC236}">
              <a16:creationId xmlns:a16="http://schemas.microsoft.com/office/drawing/2014/main" id="{180AC14D-ABA5-49D5-9152-FCB22CAF58D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9" name="テキスト ボックス 668">
          <a:extLst>
            <a:ext uri="{FF2B5EF4-FFF2-40B4-BE49-F238E27FC236}">
              <a16:creationId xmlns:a16="http://schemas.microsoft.com/office/drawing/2014/main" id="{767155D2-7081-48CD-88D7-54331850CE9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0" name="直線コネクタ 669">
          <a:extLst>
            <a:ext uri="{FF2B5EF4-FFF2-40B4-BE49-F238E27FC236}">
              <a16:creationId xmlns:a16="http://schemas.microsoft.com/office/drawing/2014/main" id="{47427BE8-D729-4EE5-B233-909BFD506F0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1" name="テキスト ボックス 670">
          <a:extLst>
            <a:ext uri="{FF2B5EF4-FFF2-40B4-BE49-F238E27FC236}">
              <a16:creationId xmlns:a16="http://schemas.microsoft.com/office/drawing/2014/main" id="{3A3B65FB-23E1-4F4C-B80A-217A6E75F03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2" name="直線コネクタ 671">
          <a:extLst>
            <a:ext uri="{FF2B5EF4-FFF2-40B4-BE49-F238E27FC236}">
              <a16:creationId xmlns:a16="http://schemas.microsoft.com/office/drawing/2014/main" id="{E7B7EB1B-455F-4F52-9793-C6B83E9B50E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3" name="テキスト ボックス 672">
          <a:extLst>
            <a:ext uri="{FF2B5EF4-FFF2-40B4-BE49-F238E27FC236}">
              <a16:creationId xmlns:a16="http://schemas.microsoft.com/office/drawing/2014/main" id="{1FE1B20B-69A2-44BC-AB00-34D6CA56BB0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4" name="直線コネクタ 673">
          <a:extLst>
            <a:ext uri="{FF2B5EF4-FFF2-40B4-BE49-F238E27FC236}">
              <a16:creationId xmlns:a16="http://schemas.microsoft.com/office/drawing/2014/main" id="{A912EBBD-FEE0-49B5-A89B-7E044FA6CB1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5" name="テキスト ボックス 674">
          <a:extLst>
            <a:ext uri="{FF2B5EF4-FFF2-40B4-BE49-F238E27FC236}">
              <a16:creationId xmlns:a16="http://schemas.microsoft.com/office/drawing/2014/main" id="{6749A6A0-9E0F-4317-9ABC-E26175745D9F}"/>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a:extLst>
            <a:ext uri="{FF2B5EF4-FFF2-40B4-BE49-F238E27FC236}">
              <a16:creationId xmlns:a16="http://schemas.microsoft.com/office/drawing/2014/main" id="{1CD8D35D-C617-48C1-AC15-2F753BD21CE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a:extLst>
            <a:ext uri="{FF2B5EF4-FFF2-40B4-BE49-F238E27FC236}">
              <a16:creationId xmlns:a16="http://schemas.microsoft.com/office/drawing/2014/main" id="{9257985A-C782-4836-AFFF-B5F97F7268F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a:extLst>
            <a:ext uri="{FF2B5EF4-FFF2-40B4-BE49-F238E27FC236}">
              <a16:creationId xmlns:a16="http://schemas.microsoft.com/office/drawing/2014/main" id="{BC834C60-4A78-4350-B606-24A4D983B3E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79" name="直線コネクタ 678">
          <a:extLst>
            <a:ext uri="{FF2B5EF4-FFF2-40B4-BE49-F238E27FC236}">
              <a16:creationId xmlns:a16="http://schemas.microsoft.com/office/drawing/2014/main" id="{C9B8BAC5-E50A-4DD4-A2E0-5BEBFE6CC9A1}"/>
            </a:ext>
          </a:extLst>
        </xdr:cNvPr>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80" name="【消防施設】&#10;有形固定資産減価償却率最小値テキスト">
          <a:extLst>
            <a:ext uri="{FF2B5EF4-FFF2-40B4-BE49-F238E27FC236}">
              <a16:creationId xmlns:a16="http://schemas.microsoft.com/office/drawing/2014/main" id="{3632EC94-5FBC-4476-B598-9EB8151FEFE9}"/>
            </a:ext>
          </a:extLst>
        </xdr:cNvPr>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81" name="直線コネクタ 680">
          <a:extLst>
            <a:ext uri="{FF2B5EF4-FFF2-40B4-BE49-F238E27FC236}">
              <a16:creationId xmlns:a16="http://schemas.microsoft.com/office/drawing/2014/main" id="{844999A7-1F71-4B88-9A0F-E250AB4DE3C3}"/>
            </a:ext>
          </a:extLst>
        </xdr:cNvPr>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82" name="【消防施設】&#10;有形固定資産減価償却率最大値テキスト">
          <a:extLst>
            <a:ext uri="{FF2B5EF4-FFF2-40B4-BE49-F238E27FC236}">
              <a16:creationId xmlns:a16="http://schemas.microsoft.com/office/drawing/2014/main" id="{BD7F9B0A-9B62-4390-B1EA-A339294281B7}"/>
            </a:ext>
          </a:extLst>
        </xdr:cNvPr>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83" name="直線コネクタ 682">
          <a:extLst>
            <a:ext uri="{FF2B5EF4-FFF2-40B4-BE49-F238E27FC236}">
              <a16:creationId xmlns:a16="http://schemas.microsoft.com/office/drawing/2014/main" id="{9BC9928C-AB35-460E-8D27-E47AAE5B1788}"/>
            </a:ext>
          </a:extLst>
        </xdr:cNvPr>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84" name="【消防施設】&#10;有形固定資産減価償却率平均値テキスト">
          <a:extLst>
            <a:ext uri="{FF2B5EF4-FFF2-40B4-BE49-F238E27FC236}">
              <a16:creationId xmlns:a16="http://schemas.microsoft.com/office/drawing/2014/main" id="{311A5643-08FF-4E89-AD94-3DD95C6103BE}"/>
            </a:ext>
          </a:extLst>
        </xdr:cNvPr>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85" name="フローチャート: 判断 684">
          <a:extLst>
            <a:ext uri="{FF2B5EF4-FFF2-40B4-BE49-F238E27FC236}">
              <a16:creationId xmlns:a16="http://schemas.microsoft.com/office/drawing/2014/main" id="{0BB1179B-E0F7-44CF-BB09-E999DC5662CC}"/>
            </a:ext>
          </a:extLst>
        </xdr:cNvPr>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86" name="フローチャート: 判断 685">
          <a:extLst>
            <a:ext uri="{FF2B5EF4-FFF2-40B4-BE49-F238E27FC236}">
              <a16:creationId xmlns:a16="http://schemas.microsoft.com/office/drawing/2014/main" id="{1C1BA88C-C7A0-428A-827F-B47AB9EE89D1}"/>
            </a:ext>
          </a:extLst>
        </xdr:cNvPr>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87" name="フローチャート: 判断 686">
          <a:extLst>
            <a:ext uri="{FF2B5EF4-FFF2-40B4-BE49-F238E27FC236}">
              <a16:creationId xmlns:a16="http://schemas.microsoft.com/office/drawing/2014/main" id="{688B90E6-B1CE-4A86-8E9B-3ED7FFAAECA7}"/>
            </a:ext>
          </a:extLst>
        </xdr:cNvPr>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88" name="フローチャート: 判断 687">
          <a:extLst>
            <a:ext uri="{FF2B5EF4-FFF2-40B4-BE49-F238E27FC236}">
              <a16:creationId xmlns:a16="http://schemas.microsoft.com/office/drawing/2014/main" id="{36818C92-FE6B-45A4-8918-CB98D3928FE3}"/>
            </a:ext>
          </a:extLst>
        </xdr:cNvPr>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160079E1-53A0-443D-83F9-FEA635AACDC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B0B03593-04EC-4040-A09C-974CBB46B46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3B390161-A52B-464B-ACA0-101E054CE45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E818FC5F-9236-4201-8093-B1B5199C590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4AFF3057-F426-4E4B-A5CB-CFC7D95898D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363</xdr:rowOff>
    </xdr:from>
    <xdr:to>
      <xdr:col>85</xdr:col>
      <xdr:colOff>177800</xdr:colOff>
      <xdr:row>79</xdr:row>
      <xdr:rowOff>101963</xdr:rowOff>
    </xdr:to>
    <xdr:sp macro="" textlink="">
      <xdr:nvSpPr>
        <xdr:cNvPr id="694" name="楕円 693">
          <a:extLst>
            <a:ext uri="{FF2B5EF4-FFF2-40B4-BE49-F238E27FC236}">
              <a16:creationId xmlns:a16="http://schemas.microsoft.com/office/drawing/2014/main" id="{2D224A30-FFD6-4A28-B065-3010DA72019D}"/>
            </a:ext>
          </a:extLst>
        </xdr:cNvPr>
        <xdr:cNvSpPr/>
      </xdr:nvSpPr>
      <xdr:spPr>
        <a:xfrm>
          <a:off x="162687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86740</xdr:rowOff>
    </xdr:from>
    <xdr:ext cx="405111" cy="259045"/>
    <xdr:sp macro="" textlink="">
      <xdr:nvSpPr>
        <xdr:cNvPr id="695" name="【消防施設】&#10;有形固定資産減価償却率該当値テキスト">
          <a:extLst>
            <a:ext uri="{FF2B5EF4-FFF2-40B4-BE49-F238E27FC236}">
              <a16:creationId xmlns:a16="http://schemas.microsoft.com/office/drawing/2014/main" id="{B8D1E00A-99E4-4A9F-B248-80874417FD81}"/>
            </a:ext>
          </a:extLst>
        </xdr:cNvPr>
        <xdr:cNvSpPr txBox="1"/>
      </xdr:nvSpPr>
      <xdr:spPr>
        <a:xfrm>
          <a:off x="16357600" y="13459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26488</xdr:rowOff>
    </xdr:from>
    <xdr:to>
      <xdr:col>81</xdr:col>
      <xdr:colOff>101600</xdr:colOff>
      <xdr:row>79</xdr:row>
      <xdr:rowOff>128088</xdr:rowOff>
    </xdr:to>
    <xdr:sp macro="" textlink="">
      <xdr:nvSpPr>
        <xdr:cNvPr id="696" name="楕円 695">
          <a:extLst>
            <a:ext uri="{FF2B5EF4-FFF2-40B4-BE49-F238E27FC236}">
              <a16:creationId xmlns:a16="http://schemas.microsoft.com/office/drawing/2014/main" id="{1BF3AC87-E3D6-46FE-B1C4-750B6B109312}"/>
            </a:ext>
          </a:extLst>
        </xdr:cNvPr>
        <xdr:cNvSpPr/>
      </xdr:nvSpPr>
      <xdr:spPr>
        <a:xfrm>
          <a:off x="15430500" y="13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51163</xdr:rowOff>
    </xdr:from>
    <xdr:to>
      <xdr:col>85</xdr:col>
      <xdr:colOff>127000</xdr:colOff>
      <xdr:row>79</xdr:row>
      <xdr:rowOff>77288</xdr:rowOff>
    </xdr:to>
    <xdr:cxnSp macro="">
      <xdr:nvCxnSpPr>
        <xdr:cNvPr id="697" name="直線コネクタ 696">
          <a:extLst>
            <a:ext uri="{FF2B5EF4-FFF2-40B4-BE49-F238E27FC236}">
              <a16:creationId xmlns:a16="http://schemas.microsoft.com/office/drawing/2014/main" id="{91FADFDC-2A46-4AD3-A844-9149F20D5186}"/>
            </a:ext>
          </a:extLst>
        </xdr:cNvPr>
        <xdr:cNvCxnSpPr/>
      </xdr:nvCxnSpPr>
      <xdr:spPr>
        <a:xfrm flipV="1">
          <a:off x="15481300" y="1359571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99968</xdr:rowOff>
    </xdr:from>
    <xdr:to>
      <xdr:col>76</xdr:col>
      <xdr:colOff>165100</xdr:colOff>
      <xdr:row>81</xdr:row>
      <xdr:rowOff>30118</xdr:rowOff>
    </xdr:to>
    <xdr:sp macro="" textlink="">
      <xdr:nvSpPr>
        <xdr:cNvPr id="698" name="楕円 697">
          <a:extLst>
            <a:ext uri="{FF2B5EF4-FFF2-40B4-BE49-F238E27FC236}">
              <a16:creationId xmlns:a16="http://schemas.microsoft.com/office/drawing/2014/main" id="{B12B676B-982D-477C-B6CB-9B10BC2E51B6}"/>
            </a:ext>
          </a:extLst>
        </xdr:cNvPr>
        <xdr:cNvSpPr/>
      </xdr:nvSpPr>
      <xdr:spPr>
        <a:xfrm>
          <a:off x="14541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77288</xdr:rowOff>
    </xdr:from>
    <xdr:to>
      <xdr:col>81</xdr:col>
      <xdr:colOff>50800</xdr:colOff>
      <xdr:row>80</xdr:row>
      <xdr:rowOff>150768</xdr:rowOff>
    </xdr:to>
    <xdr:cxnSp macro="">
      <xdr:nvCxnSpPr>
        <xdr:cNvPr id="699" name="直線コネクタ 698">
          <a:extLst>
            <a:ext uri="{FF2B5EF4-FFF2-40B4-BE49-F238E27FC236}">
              <a16:creationId xmlns:a16="http://schemas.microsoft.com/office/drawing/2014/main" id="{136835DE-D370-49F4-BBFF-26985187C7AC}"/>
            </a:ext>
          </a:extLst>
        </xdr:cNvPr>
        <xdr:cNvCxnSpPr/>
      </xdr:nvCxnSpPr>
      <xdr:spPr>
        <a:xfrm flipV="1">
          <a:off x="14592300" y="13621838"/>
          <a:ext cx="889000" cy="2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700" name="n_1aveValue【消防施設】&#10;有形固定資産減価償却率">
          <a:extLst>
            <a:ext uri="{FF2B5EF4-FFF2-40B4-BE49-F238E27FC236}">
              <a16:creationId xmlns:a16="http://schemas.microsoft.com/office/drawing/2014/main" id="{4F6A4689-B0F9-48C9-AFBA-E6CAA3837214}"/>
            </a:ext>
          </a:extLst>
        </xdr:cNvPr>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701" name="n_2aveValue【消防施設】&#10;有形固定資産減価償却率">
          <a:extLst>
            <a:ext uri="{FF2B5EF4-FFF2-40B4-BE49-F238E27FC236}">
              <a16:creationId xmlns:a16="http://schemas.microsoft.com/office/drawing/2014/main" id="{416C33AC-20F4-4D8B-83F2-3F13BEB4377A}"/>
            </a:ext>
          </a:extLst>
        </xdr:cNvPr>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702" name="n_3aveValue【消防施設】&#10;有形固定資産減価償却率">
          <a:extLst>
            <a:ext uri="{FF2B5EF4-FFF2-40B4-BE49-F238E27FC236}">
              <a16:creationId xmlns:a16="http://schemas.microsoft.com/office/drawing/2014/main" id="{5C28DE97-6C72-4A3C-BE07-470CD4B5DFA9}"/>
            </a:ext>
          </a:extLst>
        </xdr:cNvPr>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144615</xdr:rowOff>
    </xdr:from>
    <xdr:ext cx="405111" cy="259045"/>
    <xdr:sp macro="" textlink="">
      <xdr:nvSpPr>
        <xdr:cNvPr id="703" name="n_1mainValue【消防施設】&#10;有形固定資産減価償却率">
          <a:extLst>
            <a:ext uri="{FF2B5EF4-FFF2-40B4-BE49-F238E27FC236}">
              <a16:creationId xmlns:a16="http://schemas.microsoft.com/office/drawing/2014/main" id="{A6D2F8CF-5F5A-47A1-BD8E-3332882AFA65}"/>
            </a:ext>
          </a:extLst>
        </xdr:cNvPr>
        <xdr:cNvSpPr txBox="1"/>
      </xdr:nvSpPr>
      <xdr:spPr>
        <a:xfrm>
          <a:off x="15266044" y="1334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46645</xdr:rowOff>
    </xdr:from>
    <xdr:ext cx="405111" cy="259045"/>
    <xdr:sp macro="" textlink="">
      <xdr:nvSpPr>
        <xdr:cNvPr id="704" name="n_2mainValue【消防施設】&#10;有形固定資産減価償却率">
          <a:extLst>
            <a:ext uri="{FF2B5EF4-FFF2-40B4-BE49-F238E27FC236}">
              <a16:creationId xmlns:a16="http://schemas.microsoft.com/office/drawing/2014/main" id="{42CED9AB-49EB-42B5-94DA-65C66B876AD1}"/>
            </a:ext>
          </a:extLst>
        </xdr:cNvPr>
        <xdr:cNvSpPr txBox="1"/>
      </xdr:nvSpPr>
      <xdr:spPr>
        <a:xfrm>
          <a:off x="14389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5" name="正方形/長方形 704">
          <a:extLst>
            <a:ext uri="{FF2B5EF4-FFF2-40B4-BE49-F238E27FC236}">
              <a16:creationId xmlns:a16="http://schemas.microsoft.com/office/drawing/2014/main" id="{1AA90D8C-371E-4B4C-81F8-3DCF061A2DA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6" name="正方形/長方形 705">
          <a:extLst>
            <a:ext uri="{FF2B5EF4-FFF2-40B4-BE49-F238E27FC236}">
              <a16:creationId xmlns:a16="http://schemas.microsoft.com/office/drawing/2014/main" id="{ED553AD4-093A-4308-A7B0-21D7BDC642F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7" name="正方形/長方形 706">
          <a:extLst>
            <a:ext uri="{FF2B5EF4-FFF2-40B4-BE49-F238E27FC236}">
              <a16:creationId xmlns:a16="http://schemas.microsoft.com/office/drawing/2014/main" id="{E675721E-5064-4789-96B2-9374C832865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8" name="正方形/長方形 707">
          <a:extLst>
            <a:ext uri="{FF2B5EF4-FFF2-40B4-BE49-F238E27FC236}">
              <a16:creationId xmlns:a16="http://schemas.microsoft.com/office/drawing/2014/main" id="{511714C9-165A-42D6-80E4-A71CD4B306C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9" name="正方形/長方形 708">
          <a:extLst>
            <a:ext uri="{FF2B5EF4-FFF2-40B4-BE49-F238E27FC236}">
              <a16:creationId xmlns:a16="http://schemas.microsoft.com/office/drawing/2014/main" id="{0F637A93-7AC3-4FC2-8155-D3D9DE7EA04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0" name="正方形/長方形 709">
          <a:extLst>
            <a:ext uri="{FF2B5EF4-FFF2-40B4-BE49-F238E27FC236}">
              <a16:creationId xmlns:a16="http://schemas.microsoft.com/office/drawing/2014/main" id="{59E9EA2A-C5A1-44E0-B724-B6D3E0EB730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1" name="正方形/長方形 710">
          <a:extLst>
            <a:ext uri="{FF2B5EF4-FFF2-40B4-BE49-F238E27FC236}">
              <a16:creationId xmlns:a16="http://schemas.microsoft.com/office/drawing/2014/main" id="{73426DCC-B127-4F36-B3F2-DFDC52DD345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2" name="正方形/長方形 711">
          <a:extLst>
            <a:ext uri="{FF2B5EF4-FFF2-40B4-BE49-F238E27FC236}">
              <a16:creationId xmlns:a16="http://schemas.microsoft.com/office/drawing/2014/main" id="{54AE315F-9369-4A72-BC07-B059517E1BE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3" name="テキスト ボックス 712">
          <a:extLst>
            <a:ext uri="{FF2B5EF4-FFF2-40B4-BE49-F238E27FC236}">
              <a16:creationId xmlns:a16="http://schemas.microsoft.com/office/drawing/2014/main" id="{2669AC32-B4ED-4F35-AE4F-4A72259D3BE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4" name="直線コネクタ 713">
          <a:extLst>
            <a:ext uri="{FF2B5EF4-FFF2-40B4-BE49-F238E27FC236}">
              <a16:creationId xmlns:a16="http://schemas.microsoft.com/office/drawing/2014/main" id="{B22895EF-2DCD-4771-BE7F-94798AEAE7C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5" name="直線コネクタ 714">
          <a:extLst>
            <a:ext uri="{FF2B5EF4-FFF2-40B4-BE49-F238E27FC236}">
              <a16:creationId xmlns:a16="http://schemas.microsoft.com/office/drawing/2014/main" id="{FB7756FF-DC9D-432E-B33C-2FF435AA8A4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6" name="テキスト ボックス 715">
          <a:extLst>
            <a:ext uri="{FF2B5EF4-FFF2-40B4-BE49-F238E27FC236}">
              <a16:creationId xmlns:a16="http://schemas.microsoft.com/office/drawing/2014/main" id="{BA169D22-1289-4A21-81BB-717B538DED3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7" name="直線コネクタ 716">
          <a:extLst>
            <a:ext uri="{FF2B5EF4-FFF2-40B4-BE49-F238E27FC236}">
              <a16:creationId xmlns:a16="http://schemas.microsoft.com/office/drawing/2014/main" id="{1F8EEB55-1105-41A3-B00C-B1E507AA5B6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8" name="テキスト ボックス 717">
          <a:extLst>
            <a:ext uri="{FF2B5EF4-FFF2-40B4-BE49-F238E27FC236}">
              <a16:creationId xmlns:a16="http://schemas.microsoft.com/office/drawing/2014/main" id="{05B291BE-A56F-4A93-B61F-D08DC0A8F63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9" name="直線コネクタ 718">
          <a:extLst>
            <a:ext uri="{FF2B5EF4-FFF2-40B4-BE49-F238E27FC236}">
              <a16:creationId xmlns:a16="http://schemas.microsoft.com/office/drawing/2014/main" id="{1D506BA8-6A95-4EBA-82B0-AB957FEA5AF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0" name="テキスト ボックス 719">
          <a:extLst>
            <a:ext uri="{FF2B5EF4-FFF2-40B4-BE49-F238E27FC236}">
              <a16:creationId xmlns:a16="http://schemas.microsoft.com/office/drawing/2014/main" id="{A3F98D6C-9BDB-4D20-8A32-27C8BA750FD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1" name="直線コネクタ 720">
          <a:extLst>
            <a:ext uri="{FF2B5EF4-FFF2-40B4-BE49-F238E27FC236}">
              <a16:creationId xmlns:a16="http://schemas.microsoft.com/office/drawing/2014/main" id="{B68A3DEC-876B-4627-AAC2-5CEE8CD3B10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2" name="テキスト ボックス 721">
          <a:extLst>
            <a:ext uri="{FF2B5EF4-FFF2-40B4-BE49-F238E27FC236}">
              <a16:creationId xmlns:a16="http://schemas.microsoft.com/office/drawing/2014/main" id="{EB256DBF-B297-4729-993B-C2EACA37CB5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3" name="直線コネクタ 722">
          <a:extLst>
            <a:ext uri="{FF2B5EF4-FFF2-40B4-BE49-F238E27FC236}">
              <a16:creationId xmlns:a16="http://schemas.microsoft.com/office/drawing/2014/main" id="{6C18049A-C0E4-4C58-8BB7-96429C5722D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4" name="テキスト ボックス 723">
          <a:extLst>
            <a:ext uri="{FF2B5EF4-FFF2-40B4-BE49-F238E27FC236}">
              <a16:creationId xmlns:a16="http://schemas.microsoft.com/office/drawing/2014/main" id="{04AC31A9-768D-41F6-921B-6A270A4B0FD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5" name="【消防施設】&#10;一人当たり面積グラフ枠">
          <a:extLst>
            <a:ext uri="{FF2B5EF4-FFF2-40B4-BE49-F238E27FC236}">
              <a16:creationId xmlns:a16="http://schemas.microsoft.com/office/drawing/2014/main" id="{4F0EC7F6-0C70-4CAE-ABB1-78391AC46BE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726" name="直線コネクタ 725">
          <a:extLst>
            <a:ext uri="{FF2B5EF4-FFF2-40B4-BE49-F238E27FC236}">
              <a16:creationId xmlns:a16="http://schemas.microsoft.com/office/drawing/2014/main" id="{AF91D867-9F92-447C-8ED8-32C1DC40D724}"/>
            </a:ext>
          </a:extLst>
        </xdr:cNvPr>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27" name="【消防施設】&#10;一人当たり面積最小値テキスト">
          <a:extLst>
            <a:ext uri="{FF2B5EF4-FFF2-40B4-BE49-F238E27FC236}">
              <a16:creationId xmlns:a16="http://schemas.microsoft.com/office/drawing/2014/main" id="{D60AE9FB-B14A-48D5-B669-5DF14ABE94FD}"/>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28" name="直線コネクタ 727">
          <a:extLst>
            <a:ext uri="{FF2B5EF4-FFF2-40B4-BE49-F238E27FC236}">
              <a16:creationId xmlns:a16="http://schemas.microsoft.com/office/drawing/2014/main" id="{7882BBB1-8FD4-439C-A1DB-DA1C0343CBDB}"/>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729" name="【消防施設】&#10;一人当たり面積最大値テキスト">
          <a:extLst>
            <a:ext uri="{FF2B5EF4-FFF2-40B4-BE49-F238E27FC236}">
              <a16:creationId xmlns:a16="http://schemas.microsoft.com/office/drawing/2014/main" id="{8EA28370-5177-4649-BB1A-76C9EAC13275}"/>
            </a:ext>
          </a:extLst>
        </xdr:cNvPr>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30" name="直線コネクタ 729">
          <a:extLst>
            <a:ext uri="{FF2B5EF4-FFF2-40B4-BE49-F238E27FC236}">
              <a16:creationId xmlns:a16="http://schemas.microsoft.com/office/drawing/2014/main" id="{7BDD53D5-146F-44EE-867C-80EAEDBAD36B}"/>
            </a:ext>
          </a:extLst>
        </xdr:cNvPr>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31" name="【消防施設】&#10;一人当たり面積平均値テキスト">
          <a:extLst>
            <a:ext uri="{FF2B5EF4-FFF2-40B4-BE49-F238E27FC236}">
              <a16:creationId xmlns:a16="http://schemas.microsoft.com/office/drawing/2014/main" id="{D8D0AD81-4FBF-4338-B35B-849E85A30976}"/>
            </a:ext>
          </a:extLst>
        </xdr:cNvPr>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32" name="フローチャート: 判断 731">
          <a:extLst>
            <a:ext uri="{FF2B5EF4-FFF2-40B4-BE49-F238E27FC236}">
              <a16:creationId xmlns:a16="http://schemas.microsoft.com/office/drawing/2014/main" id="{A85FD252-ADD6-46E4-B2AC-989AB24B89C7}"/>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33" name="フローチャート: 判断 732">
          <a:extLst>
            <a:ext uri="{FF2B5EF4-FFF2-40B4-BE49-F238E27FC236}">
              <a16:creationId xmlns:a16="http://schemas.microsoft.com/office/drawing/2014/main" id="{4C976457-D00F-4FC7-82AD-20D86F23E795}"/>
            </a:ext>
          </a:extLst>
        </xdr:cNvPr>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34" name="フローチャート: 判断 733">
          <a:extLst>
            <a:ext uri="{FF2B5EF4-FFF2-40B4-BE49-F238E27FC236}">
              <a16:creationId xmlns:a16="http://schemas.microsoft.com/office/drawing/2014/main" id="{F6AF3B77-3998-41FF-A976-C96A13F75C81}"/>
            </a:ext>
          </a:extLst>
        </xdr:cNvPr>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35" name="フローチャート: 判断 734">
          <a:extLst>
            <a:ext uri="{FF2B5EF4-FFF2-40B4-BE49-F238E27FC236}">
              <a16:creationId xmlns:a16="http://schemas.microsoft.com/office/drawing/2014/main" id="{12BA4018-641B-4C05-8385-B661BFD3965C}"/>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BBC5928A-CD0A-475B-B85F-4E3861873FB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36E06FCD-F75A-4544-80C2-24F79E19862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2D3C8C8A-4534-4AA3-B92E-DADFFACB820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330E2EAF-54A5-40AC-94B5-D443309D454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77AB1A1D-4233-4016-BB96-7C8FCCC2E44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156463</xdr:rowOff>
    </xdr:from>
    <xdr:to>
      <xdr:col>116</xdr:col>
      <xdr:colOff>114300</xdr:colOff>
      <xdr:row>83</xdr:row>
      <xdr:rowOff>86613</xdr:rowOff>
    </xdr:to>
    <xdr:sp macro="" textlink="">
      <xdr:nvSpPr>
        <xdr:cNvPr id="741" name="楕円 740">
          <a:extLst>
            <a:ext uri="{FF2B5EF4-FFF2-40B4-BE49-F238E27FC236}">
              <a16:creationId xmlns:a16="http://schemas.microsoft.com/office/drawing/2014/main" id="{3281F304-BEC8-4FF9-B3D7-C257FDB67781}"/>
            </a:ext>
          </a:extLst>
        </xdr:cNvPr>
        <xdr:cNvSpPr/>
      </xdr:nvSpPr>
      <xdr:spPr>
        <a:xfrm>
          <a:off x="221107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7890</xdr:rowOff>
    </xdr:from>
    <xdr:ext cx="469744" cy="259045"/>
    <xdr:sp macro="" textlink="">
      <xdr:nvSpPr>
        <xdr:cNvPr id="742" name="【消防施設】&#10;一人当たり面積該当値テキスト">
          <a:extLst>
            <a:ext uri="{FF2B5EF4-FFF2-40B4-BE49-F238E27FC236}">
              <a16:creationId xmlns:a16="http://schemas.microsoft.com/office/drawing/2014/main" id="{2FCF5EC8-8427-49F2-9222-572CCC4AB503}"/>
            </a:ext>
          </a:extLst>
        </xdr:cNvPr>
        <xdr:cNvSpPr txBox="1"/>
      </xdr:nvSpPr>
      <xdr:spPr>
        <a:xfrm>
          <a:off x="22199600" y="1406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165608</xdr:rowOff>
    </xdr:from>
    <xdr:to>
      <xdr:col>112</xdr:col>
      <xdr:colOff>38100</xdr:colOff>
      <xdr:row>83</xdr:row>
      <xdr:rowOff>95758</xdr:rowOff>
    </xdr:to>
    <xdr:sp macro="" textlink="">
      <xdr:nvSpPr>
        <xdr:cNvPr id="743" name="楕円 742">
          <a:extLst>
            <a:ext uri="{FF2B5EF4-FFF2-40B4-BE49-F238E27FC236}">
              <a16:creationId xmlns:a16="http://schemas.microsoft.com/office/drawing/2014/main" id="{3040362B-CD8B-4DBF-A094-88E698BD5F6F}"/>
            </a:ext>
          </a:extLst>
        </xdr:cNvPr>
        <xdr:cNvSpPr/>
      </xdr:nvSpPr>
      <xdr:spPr>
        <a:xfrm>
          <a:off x="21272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35813</xdr:rowOff>
    </xdr:from>
    <xdr:to>
      <xdr:col>116</xdr:col>
      <xdr:colOff>63500</xdr:colOff>
      <xdr:row>83</xdr:row>
      <xdr:rowOff>44958</xdr:rowOff>
    </xdr:to>
    <xdr:cxnSp macro="">
      <xdr:nvCxnSpPr>
        <xdr:cNvPr id="744" name="直線コネクタ 743">
          <a:extLst>
            <a:ext uri="{FF2B5EF4-FFF2-40B4-BE49-F238E27FC236}">
              <a16:creationId xmlns:a16="http://schemas.microsoft.com/office/drawing/2014/main" id="{8B6822C8-519F-419E-AC38-343336D95AC0}"/>
            </a:ext>
          </a:extLst>
        </xdr:cNvPr>
        <xdr:cNvCxnSpPr/>
      </xdr:nvCxnSpPr>
      <xdr:spPr>
        <a:xfrm flipV="1">
          <a:off x="21323300" y="142661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3302</xdr:rowOff>
    </xdr:from>
    <xdr:to>
      <xdr:col>107</xdr:col>
      <xdr:colOff>101600</xdr:colOff>
      <xdr:row>83</xdr:row>
      <xdr:rowOff>104902</xdr:rowOff>
    </xdr:to>
    <xdr:sp macro="" textlink="">
      <xdr:nvSpPr>
        <xdr:cNvPr id="745" name="楕円 744">
          <a:extLst>
            <a:ext uri="{FF2B5EF4-FFF2-40B4-BE49-F238E27FC236}">
              <a16:creationId xmlns:a16="http://schemas.microsoft.com/office/drawing/2014/main" id="{487900A2-62F9-4DDE-ADFC-DA6265536E78}"/>
            </a:ext>
          </a:extLst>
        </xdr:cNvPr>
        <xdr:cNvSpPr/>
      </xdr:nvSpPr>
      <xdr:spPr>
        <a:xfrm>
          <a:off x="20383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44958</xdr:rowOff>
    </xdr:from>
    <xdr:to>
      <xdr:col>111</xdr:col>
      <xdr:colOff>177800</xdr:colOff>
      <xdr:row>83</xdr:row>
      <xdr:rowOff>54102</xdr:rowOff>
    </xdr:to>
    <xdr:cxnSp macro="">
      <xdr:nvCxnSpPr>
        <xdr:cNvPr id="746" name="直線コネクタ 745">
          <a:extLst>
            <a:ext uri="{FF2B5EF4-FFF2-40B4-BE49-F238E27FC236}">
              <a16:creationId xmlns:a16="http://schemas.microsoft.com/office/drawing/2014/main" id="{8942EB23-2579-4426-8FB6-678E937AA5FE}"/>
            </a:ext>
          </a:extLst>
        </xdr:cNvPr>
        <xdr:cNvCxnSpPr/>
      </xdr:nvCxnSpPr>
      <xdr:spPr>
        <a:xfrm flipV="1">
          <a:off x="20434300" y="14275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132605</xdr:rowOff>
    </xdr:from>
    <xdr:ext cx="469744" cy="259045"/>
    <xdr:sp macro="" textlink="">
      <xdr:nvSpPr>
        <xdr:cNvPr id="747" name="n_1aveValue【消防施設】&#10;一人当たり面積">
          <a:extLst>
            <a:ext uri="{FF2B5EF4-FFF2-40B4-BE49-F238E27FC236}">
              <a16:creationId xmlns:a16="http://schemas.microsoft.com/office/drawing/2014/main" id="{9EB9890C-2801-43B1-9C0F-00E4BB94F8FE}"/>
            </a:ext>
          </a:extLst>
        </xdr:cNvPr>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150892</xdr:rowOff>
    </xdr:from>
    <xdr:ext cx="469744" cy="259045"/>
    <xdr:sp macro="" textlink="">
      <xdr:nvSpPr>
        <xdr:cNvPr id="748" name="n_2aveValue【消防施設】&#10;一人当たり面積">
          <a:extLst>
            <a:ext uri="{FF2B5EF4-FFF2-40B4-BE49-F238E27FC236}">
              <a16:creationId xmlns:a16="http://schemas.microsoft.com/office/drawing/2014/main" id="{3D7F40C8-22B3-4D98-8D24-ACB8D91CBD03}"/>
            </a:ext>
          </a:extLst>
        </xdr:cNvPr>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49" name="n_3aveValue【消防施設】&#10;一人当たり面積">
          <a:extLst>
            <a:ext uri="{FF2B5EF4-FFF2-40B4-BE49-F238E27FC236}">
              <a16:creationId xmlns:a16="http://schemas.microsoft.com/office/drawing/2014/main" id="{B07C7A1B-7176-49D2-A2B9-D73C1D4BC8FA}"/>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112285</xdr:rowOff>
    </xdr:from>
    <xdr:ext cx="469744" cy="259045"/>
    <xdr:sp macro="" textlink="">
      <xdr:nvSpPr>
        <xdr:cNvPr id="750" name="n_1mainValue【消防施設】&#10;一人当たり面積">
          <a:extLst>
            <a:ext uri="{FF2B5EF4-FFF2-40B4-BE49-F238E27FC236}">
              <a16:creationId xmlns:a16="http://schemas.microsoft.com/office/drawing/2014/main" id="{23C0E817-C985-440A-8B4D-3E78067E8F3B}"/>
            </a:ext>
          </a:extLst>
        </xdr:cNvPr>
        <xdr:cNvSpPr txBox="1"/>
      </xdr:nvSpPr>
      <xdr:spPr>
        <a:xfrm>
          <a:off x="210757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121429</xdr:rowOff>
    </xdr:from>
    <xdr:ext cx="469744" cy="259045"/>
    <xdr:sp macro="" textlink="">
      <xdr:nvSpPr>
        <xdr:cNvPr id="751" name="n_2mainValue【消防施設】&#10;一人当たり面積">
          <a:extLst>
            <a:ext uri="{FF2B5EF4-FFF2-40B4-BE49-F238E27FC236}">
              <a16:creationId xmlns:a16="http://schemas.microsoft.com/office/drawing/2014/main" id="{C3D86646-A741-4947-9162-E83FEBD857FA}"/>
            </a:ext>
          </a:extLst>
        </xdr:cNvPr>
        <xdr:cNvSpPr txBox="1"/>
      </xdr:nvSpPr>
      <xdr:spPr>
        <a:xfrm>
          <a:off x="20199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2" name="正方形/長方形 751">
          <a:extLst>
            <a:ext uri="{FF2B5EF4-FFF2-40B4-BE49-F238E27FC236}">
              <a16:creationId xmlns:a16="http://schemas.microsoft.com/office/drawing/2014/main" id="{163633BF-33BB-459E-B12B-F9D7D63F99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3" name="正方形/長方形 752">
          <a:extLst>
            <a:ext uri="{FF2B5EF4-FFF2-40B4-BE49-F238E27FC236}">
              <a16:creationId xmlns:a16="http://schemas.microsoft.com/office/drawing/2014/main" id="{7BFB4402-C316-409A-AB6F-D8C4EEFDE6C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4" name="正方形/長方形 753">
          <a:extLst>
            <a:ext uri="{FF2B5EF4-FFF2-40B4-BE49-F238E27FC236}">
              <a16:creationId xmlns:a16="http://schemas.microsoft.com/office/drawing/2014/main" id="{DAD97A33-D69F-4FF2-A574-A71F69EC3D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5" name="正方形/長方形 754">
          <a:extLst>
            <a:ext uri="{FF2B5EF4-FFF2-40B4-BE49-F238E27FC236}">
              <a16:creationId xmlns:a16="http://schemas.microsoft.com/office/drawing/2014/main" id="{95DAF840-C768-4250-9C14-755A075D8F7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6" name="正方形/長方形 755">
          <a:extLst>
            <a:ext uri="{FF2B5EF4-FFF2-40B4-BE49-F238E27FC236}">
              <a16:creationId xmlns:a16="http://schemas.microsoft.com/office/drawing/2014/main" id="{589775D0-613B-4C7E-A5A0-8A4CAB9E576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7" name="正方形/長方形 756">
          <a:extLst>
            <a:ext uri="{FF2B5EF4-FFF2-40B4-BE49-F238E27FC236}">
              <a16:creationId xmlns:a16="http://schemas.microsoft.com/office/drawing/2014/main" id="{44C7A49E-85BD-4766-A26A-5704A086426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8" name="正方形/長方形 757">
          <a:extLst>
            <a:ext uri="{FF2B5EF4-FFF2-40B4-BE49-F238E27FC236}">
              <a16:creationId xmlns:a16="http://schemas.microsoft.com/office/drawing/2014/main" id="{FB155236-C891-43F1-B3B9-719CAB4E02E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正方形/長方形 758">
          <a:extLst>
            <a:ext uri="{FF2B5EF4-FFF2-40B4-BE49-F238E27FC236}">
              <a16:creationId xmlns:a16="http://schemas.microsoft.com/office/drawing/2014/main" id="{FB194FC0-CD1F-482F-BE1C-E75FB329A60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0" name="テキスト ボックス 759">
          <a:extLst>
            <a:ext uri="{FF2B5EF4-FFF2-40B4-BE49-F238E27FC236}">
              <a16:creationId xmlns:a16="http://schemas.microsoft.com/office/drawing/2014/main" id="{4B3BD66B-16D0-4D0F-B141-B85B59E6C71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1" name="直線コネクタ 760">
          <a:extLst>
            <a:ext uri="{FF2B5EF4-FFF2-40B4-BE49-F238E27FC236}">
              <a16:creationId xmlns:a16="http://schemas.microsoft.com/office/drawing/2014/main" id="{323D36FC-CC78-436B-8544-9D2D8E8AE56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2" name="直線コネクタ 761">
          <a:extLst>
            <a:ext uri="{FF2B5EF4-FFF2-40B4-BE49-F238E27FC236}">
              <a16:creationId xmlns:a16="http://schemas.microsoft.com/office/drawing/2014/main" id="{A7F0DB28-0D74-4BBC-8D16-1514BF3F220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3" name="テキスト ボックス 762">
          <a:extLst>
            <a:ext uri="{FF2B5EF4-FFF2-40B4-BE49-F238E27FC236}">
              <a16:creationId xmlns:a16="http://schemas.microsoft.com/office/drawing/2014/main" id="{0E340C81-02AA-4CBD-8232-E33B3B1E6DE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4" name="直線コネクタ 763">
          <a:extLst>
            <a:ext uri="{FF2B5EF4-FFF2-40B4-BE49-F238E27FC236}">
              <a16:creationId xmlns:a16="http://schemas.microsoft.com/office/drawing/2014/main" id="{AC7886D9-7153-4CB2-A1EF-39F67F3A071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5" name="テキスト ボックス 764">
          <a:extLst>
            <a:ext uri="{FF2B5EF4-FFF2-40B4-BE49-F238E27FC236}">
              <a16:creationId xmlns:a16="http://schemas.microsoft.com/office/drawing/2014/main" id="{8EC91634-C01D-40D8-85AE-5EDFC164630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6" name="直線コネクタ 765">
          <a:extLst>
            <a:ext uri="{FF2B5EF4-FFF2-40B4-BE49-F238E27FC236}">
              <a16:creationId xmlns:a16="http://schemas.microsoft.com/office/drawing/2014/main" id="{032020E0-0229-4563-ADFF-6BB627D53BE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7" name="テキスト ボックス 766">
          <a:extLst>
            <a:ext uri="{FF2B5EF4-FFF2-40B4-BE49-F238E27FC236}">
              <a16:creationId xmlns:a16="http://schemas.microsoft.com/office/drawing/2014/main" id="{0B1602E0-8B02-4E6A-B388-EE0A82E1B3E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8" name="直線コネクタ 767">
          <a:extLst>
            <a:ext uri="{FF2B5EF4-FFF2-40B4-BE49-F238E27FC236}">
              <a16:creationId xmlns:a16="http://schemas.microsoft.com/office/drawing/2014/main" id="{24B1737B-F6FC-4774-9BB7-1A0740A29E7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9" name="テキスト ボックス 768">
          <a:extLst>
            <a:ext uri="{FF2B5EF4-FFF2-40B4-BE49-F238E27FC236}">
              <a16:creationId xmlns:a16="http://schemas.microsoft.com/office/drawing/2014/main" id="{8B5EC84D-FFE7-4926-831C-CB4ED7D7F65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0" name="直線コネクタ 769">
          <a:extLst>
            <a:ext uri="{FF2B5EF4-FFF2-40B4-BE49-F238E27FC236}">
              <a16:creationId xmlns:a16="http://schemas.microsoft.com/office/drawing/2014/main" id="{2A506CBD-689A-4D34-B577-531AA780070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1" name="テキスト ボックス 770">
          <a:extLst>
            <a:ext uri="{FF2B5EF4-FFF2-40B4-BE49-F238E27FC236}">
              <a16:creationId xmlns:a16="http://schemas.microsoft.com/office/drawing/2014/main" id="{129D7E1C-7DEA-4FCF-8C56-D23A8B72969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2" name="直線コネクタ 771">
          <a:extLst>
            <a:ext uri="{FF2B5EF4-FFF2-40B4-BE49-F238E27FC236}">
              <a16:creationId xmlns:a16="http://schemas.microsoft.com/office/drawing/2014/main" id="{401DC972-BC63-40C2-9DCA-DA2A1F62498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3" name="テキスト ボックス 772">
          <a:extLst>
            <a:ext uri="{FF2B5EF4-FFF2-40B4-BE49-F238E27FC236}">
              <a16:creationId xmlns:a16="http://schemas.microsoft.com/office/drawing/2014/main" id="{DD6DC7D5-5EB3-4D04-A3A9-BFFEC6A6C98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4" name="直線コネクタ 773">
          <a:extLst>
            <a:ext uri="{FF2B5EF4-FFF2-40B4-BE49-F238E27FC236}">
              <a16:creationId xmlns:a16="http://schemas.microsoft.com/office/drawing/2014/main" id="{39125445-4AD5-4EAE-B49E-81E6ACF11B4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5" name="テキスト ボックス 774">
          <a:extLst>
            <a:ext uri="{FF2B5EF4-FFF2-40B4-BE49-F238E27FC236}">
              <a16:creationId xmlns:a16="http://schemas.microsoft.com/office/drawing/2014/main" id="{28E07F8F-6ACA-4055-8478-504B3566C91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6" name="【庁舎】&#10;有形固定資産減価償却率グラフ枠">
          <a:extLst>
            <a:ext uri="{FF2B5EF4-FFF2-40B4-BE49-F238E27FC236}">
              <a16:creationId xmlns:a16="http://schemas.microsoft.com/office/drawing/2014/main" id="{0078BCF4-6C3B-4BB8-9059-A4DDDD9F120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77" name="直線コネクタ 776">
          <a:extLst>
            <a:ext uri="{FF2B5EF4-FFF2-40B4-BE49-F238E27FC236}">
              <a16:creationId xmlns:a16="http://schemas.microsoft.com/office/drawing/2014/main" id="{7A5C5C7C-7A42-4476-A329-24F7FD6F15EF}"/>
            </a:ext>
          </a:extLst>
        </xdr:cNvPr>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78" name="【庁舎】&#10;有形固定資産減価償却率最小値テキスト">
          <a:extLst>
            <a:ext uri="{FF2B5EF4-FFF2-40B4-BE49-F238E27FC236}">
              <a16:creationId xmlns:a16="http://schemas.microsoft.com/office/drawing/2014/main" id="{BFEC53C3-01CB-463E-B843-7CAB7E0CE359}"/>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9" name="直線コネクタ 778">
          <a:extLst>
            <a:ext uri="{FF2B5EF4-FFF2-40B4-BE49-F238E27FC236}">
              <a16:creationId xmlns:a16="http://schemas.microsoft.com/office/drawing/2014/main" id="{D5085AD6-D26A-44D6-9813-C1534B38C0D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80" name="【庁舎】&#10;有形固定資産減価償却率最大値テキスト">
          <a:extLst>
            <a:ext uri="{FF2B5EF4-FFF2-40B4-BE49-F238E27FC236}">
              <a16:creationId xmlns:a16="http://schemas.microsoft.com/office/drawing/2014/main" id="{313BCBAB-46CE-47E7-AE7B-05052B08FBDF}"/>
            </a:ext>
          </a:extLst>
        </xdr:cNvPr>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81" name="直線コネクタ 780">
          <a:extLst>
            <a:ext uri="{FF2B5EF4-FFF2-40B4-BE49-F238E27FC236}">
              <a16:creationId xmlns:a16="http://schemas.microsoft.com/office/drawing/2014/main" id="{4CEAF3DE-9187-46E8-BA88-7D55EFFAE3EE}"/>
            </a:ext>
          </a:extLst>
        </xdr:cNvPr>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82" name="【庁舎】&#10;有形固定資産減価償却率平均値テキスト">
          <a:extLst>
            <a:ext uri="{FF2B5EF4-FFF2-40B4-BE49-F238E27FC236}">
              <a16:creationId xmlns:a16="http://schemas.microsoft.com/office/drawing/2014/main" id="{5EC1FB0A-9B9B-4F32-BF38-ADE69D755533}"/>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83" name="フローチャート: 判断 782">
          <a:extLst>
            <a:ext uri="{FF2B5EF4-FFF2-40B4-BE49-F238E27FC236}">
              <a16:creationId xmlns:a16="http://schemas.microsoft.com/office/drawing/2014/main" id="{58539E22-41B0-4DDD-BE34-41735BE3FE1F}"/>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84" name="フローチャート: 判断 783">
          <a:extLst>
            <a:ext uri="{FF2B5EF4-FFF2-40B4-BE49-F238E27FC236}">
              <a16:creationId xmlns:a16="http://schemas.microsoft.com/office/drawing/2014/main" id="{9975FC19-4D6E-48EE-A9E0-BAB1E01C6180}"/>
            </a:ext>
          </a:extLst>
        </xdr:cNvPr>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85" name="フローチャート: 判断 784">
          <a:extLst>
            <a:ext uri="{FF2B5EF4-FFF2-40B4-BE49-F238E27FC236}">
              <a16:creationId xmlns:a16="http://schemas.microsoft.com/office/drawing/2014/main" id="{099F9852-B98F-4D71-9398-93025DEDA903}"/>
            </a:ext>
          </a:extLst>
        </xdr:cNvPr>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86" name="フローチャート: 判断 785">
          <a:extLst>
            <a:ext uri="{FF2B5EF4-FFF2-40B4-BE49-F238E27FC236}">
              <a16:creationId xmlns:a16="http://schemas.microsoft.com/office/drawing/2014/main" id="{59FB8129-C235-4891-8B32-D0D26956CD39}"/>
            </a:ext>
          </a:extLst>
        </xdr:cNvPr>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867001CE-5BFD-4BCC-B5FD-A1A3285CE0A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7CEAA88F-5F1D-4F48-B7FC-CDC59450743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128CC330-A908-439E-9F05-71988C53ECE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A14BF2EB-8C55-418A-B4C2-AF2419E1B58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A8FC8B21-A8FE-4E28-A382-8ED70099879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170724</xdr:rowOff>
    </xdr:from>
    <xdr:to>
      <xdr:col>85</xdr:col>
      <xdr:colOff>177800</xdr:colOff>
      <xdr:row>102</xdr:row>
      <xdr:rowOff>100874</xdr:rowOff>
    </xdr:to>
    <xdr:sp macro="" textlink="">
      <xdr:nvSpPr>
        <xdr:cNvPr id="792" name="楕円 791">
          <a:extLst>
            <a:ext uri="{FF2B5EF4-FFF2-40B4-BE49-F238E27FC236}">
              <a16:creationId xmlns:a16="http://schemas.microsoft.com/office/drawing/2014/main" id="{7BE08956-29CB-4E9A-A23F-018A434D5382}"/>
            </a:ext>
          </a:extLst>
        </xdr:cNvPr>
        <xdr:cNvSpPr/>
      </xdr:nvSpPr>
      <xdr:spPr>
        <a:xfrm>
          <a:off x="162687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22151</xdr:rowOff>
    </xdr:from>
    <xdr:ext cx="405111" cy="259045"/>
    <xdr:sp macro="" textlink="">
      <xdr:nvSpPr>
        <xdr:cNvPr id="793" name="【庁舎】&#10;有形固定資産減価償却率該当値テキスト">
          <a:extLst>
            <a:ext uri="{FF2B5EF4-FFF2-40B4-BE49-F238E27FC236}">
              <a16:creationId xmlns:a16="http://schemas.microsoft.com/office/drawing/2014/main" id="{2AD9CBFF-FBF6-4809-93AC-C2B2B30A3506}"/>
            </a:ext>
          </a:extLst>
        </xdr:cNvPr>
        <xdr:cNvSpPr txBox="1"/>
      </xdr:nvSpPr>
      <xdr:spPr>
        <a:xfrm>
          <a:off x="16357600" y="1733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30299</xdr:rowOff>
    </xdr:from>
    <xdr:to>
      <xdr:col>81</xdr:col>
      <xdr:colOff>101600</xdr:colOff>
      <xdr:row>102</xdr:row>
      <xdr:rowOff>131899</xdr:rowOff>
    </xdr:to>
    <xdr:sp macro="" textlink="">
      <xdr:nvSpPr>
        <xdr:cNvPr id="794" name="楕円 793">
          <a:extLst>
            <a:ext uri="{FF2B5EF4-FFF2-40B4-BE49-F238E27FC236}">
              <a16:creationId xmlns:a16="http://schemas.microsoft.com/office/drawing/2014/main" id="{4CFEC778-1542-4DE5-9538-903A0A025399}"/>
            </a:ext>
          </a:extLst>
        </xdr:cNvPr>
        <xdr:cNvSpPr/>
      </xdr:nvSpPr>
      <xdr:spPr>
        <a:xfrm>
          <a:off x="15430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50074</xdr:rowOff>
    </xdr:from>
    <xdr:to>
      <xdr:col>85</xdr:col>
      <xdr:colOff>127000</xdr:colOff>
      <xdr:row>102</xdr:row>
      <xdr:rowOff>81099</xdr:rowOff>
    </xdr:to>
    <xdr:cxnSp macro="">
      <xdr:nvCxnSpPr>
        <xdr:cNvPr id="795" name="直線コネクタ 794">
          <a:extLst>
            <a:ext uri="{FF2B5EF4-FFF2-40B4-BE49-F238E27FC236}">
              <a16:creationId xmlns:a16="http://schemas.microsoft.com/office/drawing/2014/main" id="{3AD3A584-D4C7-41F2-8E9C-FBFE99F53E1C}"/>
            </a:ext>
          </a:extLst>
        </xdr:cNvPr>
        <xdr:cNvCxnSpPr/>
      </xdr:nvCxnSpPr>
      <xdr:spPr>
        <a:xfrm flipV="1">
          <a:off x="15481300" y="175379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79284</xdr:rowOff>
    </xdr:from>
    <xdr:to>
      <xdr:col>76</xdr:col>
      <xdr:colOff>165100</xdr:colOff>
      <xdr:row>103</xdr:row>
      <xdr:rowOff>9434</xdr:rowOff>
    </xdr:to>
    <xdr:sp macro="" textlink="">
      <xdr:nvSpPr>
        <xdr:cNvPr id="796" name="楕円 795">
          <a:extLst>
            <a:ext uri="{FF2B5EF4-FFF2-40B4-BE49-F238E27FC236}">
              <a16:creationId xmlns:a16="http://schemas.microsoft.com/office/drawing/2014/main" id="{9C7B64E2-2EA3-45E6-9135-C33E9BAEDDFB}"/>
            </a:ext>
          </a:extLst>
        </xdr:cNvPr>
        <xdr:cNvSpPr/>
      </xdr:nvSpPr>
      <xdr:spPr>
        <a:xfrm>
          <a:off x="14541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81099</xdr:rowOff>
    </xdr:from>
    <xdr:to>
      <xdr:col>81</xdr:col>
      <xdr:colOff>50800</xdr:colOff>
      <xdr:row>102</xdr:row>
      <xdr:rowOff>130084</xdr:rowOff>
    </xdr:to>
    <xdr:cxnSp macro="">
      <xdr:nvCxnSpPr>
        <xdr:cNvPr id="797" name="直線コネクタ 796">
          <a:extLst>
            <a:ext uri="{FF2B5EF4-FFF2-40B4-BE49-F238E27FC236}">
              <a16:creationId xmlns:a16="http://schemas.microsoft.com/office/drawing/2014/main" id="{E46C135A-DEAB-4B22-8B00-18EC3FE41CE2}"/>
            </a:ext>
          </a:extLst>
        </xdr:cNvPr>
        <xdr:cNvCxnSpPr/>
      </xdr:nvCxnSpPr>
      <xdr:spPr>
        <a:xfrm flipV="1">
          <a:off x="14592300" y="1756899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798" name="楕円 797">
          <a:extLst>
            <a:ext uri="{FF2B5EF4-FFF2-40B4-BE49-F238E27FC236}">
              <a16:creationId xmlns:a16="http://schemas.microsoft.com/office/drawing/2014/main" id="{AAAA64AE-1DF9-4290-9EB4-5947501B02AB}"/>
            </a:ext>
          </a:extLst>
        </xdr:cNvPr>
        <xdr:cNvSpPr/>
      </xdr:nvSpPr>
      <xdr:spPr>
        <a:xfrm>
          <a:off x="13652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130084</xdr:rowOff>
    </xdr:from>
    <xdr:to>
      <xdr:col>76</xdr:col>
      <xdr:colOff>114300</xdr:colOff>
      <xdr:row>102</xdr:row>
      <xdr:rowOff>164374</xdr:rowOff>
    </xdr:to>
    <xdr:cxnSp macro="">
      <xdr:nvCxnSpPr>
        <xdr:cNvPr id="799" name="直線コネクタ 798">
          <a:extLst>
            <a:ext uri="{FF2B5EF4-FFF2-40B4-BE49-F238E27FC236}">
              <a16:creationId xmlns:a16="http://schemas.microsoft.com/office/drawing/2014/main" id="{3B8F8FEB-D164-43D2-B028-201018392ADB}"/>
            </a:ext>
          </a:extLst>
        </xdr:cNvPr>
        <xdr:cNvCxnSpPr/>
      </xdr:nvCxnSpPr>
      <xdr:spPr>
        <a:xfrm flipV="1">
          <a:off x="13703300" y="176179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800" name="n_1aveValue【庁舎】&#10;有形固定資産減価償却率">
          <a:extLst>
            <a:ext uri="{FF2B5EF4-FFF2-40B4-BE49-F238E27FC236}">
              <a16:creationId xmlns:a16="http://schemas.microsoft.com/office/drawing/2014/main" id="{7789C456-6CF7-4726-94AC-31341FAB59E4}"/>
            </a:ext>
          </a:extLst>
        </xdr:cNvPr>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801" name="n_2aveValue【庁舎】&#10;有形固定資産減価償却率">
          <a:extLst>
            <a:ext uri="{FF2B5EF4-FFF2-40B4-BE49-F238E27FC236}">
              <a16:creationId xmlns:a16="http://schemas.microsoft.com/office/drawing/2014/main" id="{D24A6A08-66FB-43FF-8500-F7ADB363929B}"/>
            </a:ext>
          </a:extLst>
        </xdr:cNvPr>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802" name="n_3aveValue【庁舎】&#10;有形固定資産減価償却率">
          <a:extLst>
            <a:ext uri="{FF2B5EF4-FFF2-40B4-BE49-F238E27FC236}">
              <a16:creationId xmlns:a16="http://schemas.microsoft.com/office/drawing/2014/main" id="{9CFEC7C2-60A5-41AD-8204-C68654F4FA8C}"/>
            </a:ext>
          </a:extLst>
        </xdr:cNvPr>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148426</xdr:rowOff>
    </xdr:from>
    <xdr:ext cx="405111" cy="259045"/>
    <xdr:sp macro="" textlink="">
      <xdr:nvSpPr>
        <xdr:cNvPr id="803" name="n_1mainValue【庁舎】&#10;有形固定資産減価償却率">
          <a:extLst>
            <a:ext uri="{FF2B5EF4-FFF2-40B4-BE49-F238E27FC236}">
              <a16:creationId xmlns:a16="http://schemas.microsoft.com/office/drawing/2014/main" id="{376F4F4E-898C-4977-86BC-178B10D5DAF3}"/>
            </a:ext>
          </a:extLst>
        </xdr:cNvPr>
        <xdr:cNvSpPr txBox="1"/>
      </xdr:nvSpPr>
      <xdr:spPr>
        <a:xfrm>
          <a:off x="152660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25961</xdr:rowOff>
    </xdr:from>
    <xdr:ext cx="405111" cy="259045"/>
    <xdr:sp macro="" textlink="">
      <xdr:nvSpPr>
        <xdr:cNvPr id="804" name="n_2mainValue【庁舎】&#10;有形固定資産減価償却率">
          <a:extLst>
            <a:ext uri="{FF2B5EF4-FFF2-40B4-BE49-F238E27FC236}">
              <a16:creationId xmlns:a16="http://schemas.microsoft.com/office/drawing/2014/main" id="{6F19B7C8-D6A1-413D-9DFC-F4EAAE33A60E}"/>
            </a:ext>
          </a:extLst>
        </xdr:cNvPr>
        <xdr:cNvSpPr txBox="1"/>
      </xdr:nvSpPr>
      <xdr:spPr>
        <a:xfrm>
          <a:off x="14389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805" name="n_3mainValue【庁舎】&#10;有形固定資産減価償却率">
          <a:extLst>
            <a:ext uri="{FF2B5EF4-FFF2-40B4-BE49-F238E27FC236}">
              <a16:creationId xmlns:a16="http://schemas.microsoft.com/office/drawing/2014/main" id="{71E627DE-B37D-4530-9560-4C5B300CA0D4}"/>
            </a:ext>
          </a:extLst>
        </xdr:cNvPr>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6" name="正方形/長方形 805">
          <a:extLst>
            <a:ext uri="{FF2B5EF4-FFF2-40B4-BE49-F238E27FC236}">
              <a16:creationId xmlns:a16="http://schemas.microsoft.com/office/drawing/2014/main" id="{1DCADAD8-0A43-4F1D-B8D0-2F394A7AABB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7" name="正方形/長方形 806">
          <a:extLst>
            <a:ext uri="{FF2B5EF4-FFF2-40B4-BE49-F238E27FC236}">
              <a16:creationId xmlns:a16="http://schemas.microsoft.com/office/drawing/2014/main" id="{1B9BF446-7316-4DC9-BCC7-E31E996CD36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8" name="正方形/長方形 807">
          <a:extLst>
            <a:ext uri="{FF2B5EF4-FFF2-40B4-BE49-F238E27FC236}">
              <a16:creationId xmlns:a16="http://schemas.microsoft.com/office/drawing/2014/main" id="{533D682A-2E1A-4D6F-BEB7-E5B3A276A0E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9" name="正方形/長方形 808">
          <a:extLst>
            <a:ext uri="{FF2B5EF4-FFF2-40B4-BE49-F238E27FC236}">
              <a16:creationId xmlns:a16="http://schemas.microsoft.com/office/drawing/2014/main" id="{5377BB63-476F-4774-86DA-BB5D83796B7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0" name="正方形/長方形 809">
          <a:extLst>
            <a:ext uri="{FF2B5EF4-FFF2-40B4-BE49-F238E27FC236}">
              <a16:creationId xmlns:a16="http://schemas.microsoft.com/office/drawing/2014/main" id="{95692DF4-1F5C-4E2A-B42E-C39A8BEDFD8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1" name="正方形/長方形 810">
          <a:extLst>
            <a:ext uri="{FF2B5EF4-FFF2-40B4-BE49-F238E27FC236}">
              <a16:creationId xmlns:a16="http://schemas.microsoft.com/office/drawing/2014/main" id="{B906CF5E-962B-4E5E-8660-94A5A2C90CC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2" name="正方形/長方形 811">
          <a:extLst>
            <a:ext uri="{FF2B5EF4-FFF2-40B4-BE49-F238E27FC236}">
              <a16:creationId xmlns:a16="http://schemas.microsoft.com/office/drawing/2014/main" id="{417361E8-FE36-4890-8678-7BD8CCB813C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3" name="正方形/長方形 812">
          <a:extLst>
            <a:ext uri="{FF2B5EF4-FFF2-40B4-BE49-F238E27FC236}">
              <a16:creationId xmlns:a16="http://schemas.microsoft.com/office/drawing/2014/main" id="{31996C2A-1C95-4B3D-B564-D131D727B7C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4" name="テキスト ボックス 813">
          <a:extLst>
            <a:ext uri="{FF2B5EF4-FFF2-40B4-BE49-F238E27FC236}">
              <a16:creationId xmlns:a16="http://schemas.microsoft.com/office/drawing/2014/main" id="{312E5F9F-B584-48EF-852E-EBDB0B67325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5" name="直線コネクタ 814">
          <a:extLst>
            <a:ext uri="{FF2B5EF4-FFF2-40B4-BE49-F238E27FC236}">
              <a16:creationId xmlns:a16="http://schemas.microsoft.com/office/drawing/2014/main" id="{A55635D8-AF75-473A-9819-C45D2D2BBEF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6" name="直線コネクタ 815">
          <a:extLst>
            <a:ext uri="{FF2B5EF4-FFF2-40B4-BE49-F238E27FC236}">
              <a16:creationId xmlns:a16="http://schemas.microsoft.com/office/drawing/2014/main" id="{A7FBE729-C28E-4BAD-BB1B-A51CDEFB651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7" name="テキスト ボックス 816">
          <a:extLst>
            <a:ext uri="{FF2B5EF4-FFF2-40B4-BE49-F238E27FC236}">
              <a16:creationId xmlns:a16="http://schemas.microsoft.com/office/drawing/2014/main" id="{2E079B28-6071-4245-97DF-44425DA6736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8" name="直線コネクタ 817">
          <a:extLst>
            <a:ext uri="{FF2B5EF4-FFF2-40B4-BE49-F238E27FC236}">
              <a16:creationId xmlns:a16="http://schemas.microsoft.com/office/drawing/2014/main" id="{1B741BDE-B2C2-4E13-9ED3-65604820831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9" name="テキスト ボックス 818">
          <a:extLst>
            <a:ext uri="{FF2B5EF4-FFF2-40B4-BE49-F238E27FC236}">
              <a16:creationId xmlns:a16="http://schemas.microsoft.com/office/drawing/2014/main" id="{BE330705-8477-421F-BF92-2C8BAC61B06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0" name="直線コネクタ 819">
          <a:extLst>
            <a:ext uri="{FF2B5EF4-FFF2-40B4-BE49-F238E27FC236}">
              <a16:creationId xmlns:a16="http://schemas.microsoft.com/office/drawing/2014/main" id="{CB1B013A-C8E1-4BB4-A320-2FC51ABDAA0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1" name="テキスト ボックス 820">
          <a:extLst>
            <a:ext uri="{FF2B5EF4-FFF2-40B4-BE49-F238E27FC236}">
              <a16:creationId xmlns:a16="http://schemas.microsoft.com/office/drawing/2014/main" id="{223278C9-BAC6-4947-BD94-07D73420FD3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2" name="直線コネクタ 821">
          <a:extLst>
            <a:ext uri="{FF2B5EF4-FFF2-40B4-BE49-F238E27FC236}">
              <a16:creationId xmlns:a16="http://schemas.microsoft.com/office/drawing/2014/main" id="{F0872D62-B1C5-44D8-BD13-52CFF7C90A7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3" name="テキスト ボックス 822">
          <a:extLst>
            <a:ext uri="{FF2B5EF4-FFF2-40B4-BE49-F238E27FC236}">
              <a16:creationId xmlns:a16="http://schemas.microsoft.com/office/drawing/2014/main" id="{342E4CC3-8B7A-44EB-91C1-76277526CEB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4" name="直線コネクタ 823">
          <a:extLst>
            <a:ext uri="{FF2B5EF4-FFF2-40B4-BE49-F238E27FC236}">
              <a16:creationId xmlns:a16="http://schemas.microsoft.com/office/drawing/2014/main" id="{0C32FC43-AC11-46A6-850B-01492B7CFBD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5" name="テキスト ボックス 824">
          <a:extLst>
            <a:ext uri="{FF2B5EF4-FFF2-40B4-BE49-F238E27FC236}">
              <a16:creationId xmlns:a16="http://schemas.microsoft.com/office/drawing/2014/main" id="{4784C1F8-D490-4458-88CA-81457E0E60F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a:extLst>
            <a:ext uri="{FF2B5EF4-FFF2-40B4-BE49-F238E27FC236}">
              <a16:creationId xmlns:a16="http://schemas.microsoft.com/office/drawing/2014/main" id="{1388A011-373A-4185-AED1-77D2C56754F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7" name="テキスト ボックス 826">
          <a:extLst>
            <a:ext uri="{FF2B5EF4-FFF2-40B4-BE49-F238E27FC236}">
              <a16:creationId xmlns:a16="http://schemas.microsoft.com/office/drawing/2014/main" id="{9CF70F6A-CA52-4245-BB2B-886213E47EC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庁舎】&#10;一人当たり面積グラフ枠">
          <a:extLst>
            <a:ext uri="{FF2B5EF4-FFF2-40B4-BE49-F238E27FC236}">
              <a16:creationId xmlns:a16="http://schemas.microsoft.com/office/drawing/2014/main" id="{222CBCFC-06B3-4F85-BF23-E34853512E3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829" name="直線コネクタ 828">
          <a:extLst>
            <a:ext uri="{FF2B5EF4-FFF2-40B4-BE49-F238E27FC236}">
              <a16:creationId xmlns:a16="http://schemas.microsoft.com/office/drawing/2014/main" id="{A6B50DD6-5C12-4852-AB8D-3F59A414F600}"/>
            </a:ext>
          </a:extLst>
        </xdr:cNvPr>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830" name="【庁舎】&#10;一人当たり面積最小値テキスト">
          <a:extLst>
            <a:ext uri="{FF2B5EF4-FFF2-40B4-BE49-F238E27FC236}">
              <a16:creationId xmlns:a16="http://schemas.microsoft.com/office/drawing/2014/main" id="{42208BFB-B6BB-48C5-BF62-1C89D8A6418B}"/>
            </a:ext>
          </a:extLst>
        </xdr:cNvPr>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831" name="直線コネクタ 830">
          <a:extLst>
            <a:ext uri="{FF2B5EF4-FFF2-40B4-BE49-F238E27FC236}">
              <a16:creationId xmlns:a16="http://schemas.microsoft.com/office/drawing/2014/main" id="{F8FAB761-A65E-422C-BB78-420B0B792D0B}"/>
            </a:ext>
          </a:extLst>
        </xdr:cNvPr>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832" name="【庁舎】&#10;一人当たり面積最大値テキスト">
          <a:extLst>
            <a:ext uri="{FF2B5EF4-FFF2-40B4-BE49-F238E27FC236}">
              <a16:creationId xmlns:a16="http://schemas.microsoft.com/office/drawing/2014/main" id="{5D49DF84-A1F4-479A-A88F-519681764E10}"/>
            </a:ext>
          </a:extLst>
        </xdr:cNvPr>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33" name="直線コネクタ 832">
          <a:extLst>
            <a:ext uri="{FF2B5EF4-FFF2-40B4-BE49-F238E27FC236}">
              <a16:creationId xmlns:a16="http://schemas.microsoft.com/office/drawing/2014/main" id="{778F0192-6AC5-4CF2-9F21-F61E414A1996}"/>
            </a:ext>
          </a:extLst>
        </xdr:cNvPr>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34" name="【庁舎】&#10;一人当たり面積平均値テキスト">
          <a:extLst>
            <a:ext uri="{FF2B5EF4-FFF2-40B4-BE49-F238E27FC236}">
              <a16:creationId xmlns:a16="http://schemas.microsoft.com/office/drawing/2014/main" id="{51EE0A44-9F00-4DED-84AA-CBDE8F4EBA1D}"/>
            </a:ext>
          </a:extLst>
        </xdr:cNvPr>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35" name="フローチャート: 判断 834">
          <a:extLst>
            <a:ext uri="{FF2B5EF4-FFF2-40B4-BE49-F238E27FC236}">
              <a16:creationId xmlns:a16="http://schemas.microsoft.com/office/drawing/2014/main" id="{257C0E78-DC53-427C-8D38-7CE633C88C75}"/>
            </a:ext>
          </a:extLst>
        </xdr:cNvPr>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36" name="フローチャート: 判断 835">
          <a:extLst>
            <a:ext uri="{FF2B5EF4-FFF2-40B4-BE49-F238E27FC236}">
              <a16:creationId xmlns:a16="http://schemas.microsoft.com/office/drawing/2014/main" id="{E6D4CC2D-B032-41F9-9FF2-F8A33653831B}"/>
            </a:ext>
          </a:extLst>
        </xdr:cNvPr>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37" name="フローチャート: 判断 836">
          <a:extLst>
            <a:ext uri="{FF2B5EF4-FFF2-40B4-BE49-F238E27FC236}">
              <a16:creationId xmlns:a16="http://schemas.microsoft.com/office/drawing/2014/main" id="{CF2FC9CA-97EB-43CF-9B13-E71AD198AEDA}"/>
            </a:ext>
          </a:extLst>
        </xdr:cNvPr>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38" name="フローチャート: 判断 837">
          <a:extLst>
            <a:ext uri="{FF2B5EF4-FFF2-40B4-BE49-F238E27FC236}">
              <a16:creationId xmlns:a16="http://schemas.microsoft.com/office/drawing/2014/main" id="{20395715-886C-40F0-9BA7-628A1990C2C9}"/>
            </a:ext>
          </a:extLst>
        </xdr:cNvPr>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43C2F288-693E-4532-9FB2-D36B6E150F2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96D785A3-E44C-4F4C-9D66-59FEF0F6963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6C2BF12D-21C6-4EF7-A6E8-D06B57B089F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67CE35A9-B231-40A7-9B67-1947A58149E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3CC1AB84-CB2B-4167-8DCF-BDBA9D9BBDA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44450</xdr:rowOff>
    </xdr:from>
    <xdr:to>
      <xdr:col>116</xdr:col>
      <xdr:colOff>114300</xdr:colOff>
      <xdr:row>105</xdr:row>
      <xdr:rowOff>146050</xdr:rowOff>
    </xdr:to>
    <xdr:sp macro="" textlink="">
      <xdr:nvSpPr>
        <xdr:cNvPr id="844" name="楕円 843">
          <a:extLst>
            <a:ext uri="{FF2B5EF4-FFF2-40B4-BE49-F238E27FC236}">
              <a16:creationId xmlns:a16="http://schemas.microsoft.com/office/drawing/2014/main" id="{1CF74BA8-1808-4718-8BEA-0C6ED22AF2C9}"/>
            </a:ext>
          </a:extLst>
        </xdr:cNvPr>
        <xdr:cNvSpPr/>
      </xdr:nvSpPr>
      <xdr:spPr>
        <a:xfrm>
          <a:off x="22110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67327</xdr:rowOff>
    </xdr:from>
    <xdr:ext cx="469744" cy="259045"/>
    <xdr:sp macro="" textlink="">
      <xdr:nvSpPr>
        <xdr:cNvPr id="845" name="【庁舎】&#10;一人当たり面積該当値テキスト">
          <a:extLst>
            <a:ext uri="{FF2B5EF4-FFF2-40B4-BE49-F238E27FC236}">
              <a16:creationId xmlns:a16="http://schemas.microsoft.com/office/drawing/2014/main" id="{39B9A430-53D9-4458-A65F-39A87CB29F0E}"/>
            </a:ext>
          </a:extLst>
        </xdr:cNvPr>
        <xdr:cNvSpPr txBox="1"/>
      </xdr:nvSpPr>
      <xdr:spPr>
        <a:xfrm>
          <a:off x="22199600"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50164</xdr:rowOff>
    </xdr:from>
    <xdr:to>
      <xdr:col>112</xdr:col>
      <xdr:colOff>38100</xdr:colOff>
      <xdr:row>105</xdr:row>
      <xdr:rowOff>151764</xdr:rowOff>
    </xdr:to>
    <xdr:sp macro="" textlink="">
      <xdr:nvSpPr>
        <xdr:cNvPr id="846" name="楕円 845">
          <a:extLst>
            <a:ext uri="{FF2B5EF4-FFF2-40B4-BE49-F238E27FC236}">
              <a16:creationId xmlns:a16="http://schemas.microsoft.com/office/drawing/2014/main" id="{8744BFEB-744F-4352-BF4C-D6D55DDA863A}"/>
            </a:ext>
          </a:extLst>
        </xdr:cNvPr>
        <xdr:cNvSpPr/>
      </xdr:nvSpPr>
      <xdr:spPr>
        <a:xfrm>
          <a:off x="21272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95250</xdr:rowOff>
    </xdr:from>
    <xdr:to>
      <xdr:col>116</xdr:col>
      <xdr:colOff>63500</xdr:colOff>
      <xdr:row>105</xdr:row>
      <xdr:rowOff>100964</xdr:rowOff>
    </xdr:to>
    <xdr:cxnSp macro="">
      <xdr:nvCxnSpPr>
        <xdr:cNvPr id="847" name="直線コネクタ 846">
          <a:extLst>
            <a:ext uri="{FF2B5EF4-FFF2-40B4-BE49-F238E27FC236}">
              <a16:creationId xmlns:a16="http://schemas.microsoft.com/office/drawing/2014/main" id="{1104EECA-A465-4CEC-8FE1-6C696A0E8B53}"/>
            </a:ext>
          </a:extLst>
        </xdr:cNvPr>
        <xdr:cNvCxnSpPr/>
      </xdr:nvCxnSpPr>
      <xdr:spPr>
        <a:xfrm flipV="1">
          <a:off x="21323300" y="180975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63500</xdr:rowOff>
    </xdr:from>
    <xdr:to>
      <xdr:col>107</xdr:col>
      <xdr:colOff>101600</xdr:colOff>
      <xdr:row>105</xdr:row>
      <xdr:rowOff>165100</xdr:rowOff>
    </xdr:to>
    <xdr:sp macro="" textlink="">
      <xdr:nvSpPr>
        <xdr:cNvPr id="848" name="楕円 847">
          <a:extLst>
            <a:ext uri="{FF2B5EF4-FFF2-40B4-BE49-F238E27FC236}">
              <a16:creationId xmlns:a16="http://schemas.microsoft.com/office/drawing/2014/main" id="{7D87639C-0B5C-46D7-9D94-96F6161BFBAF}"/>
            </a:ext>
          </a:extLst>
        </xdr:cNvPr>
        <xdr:cNvSpPr/>
      </xdr:nvSpPr>
      <xdr:spPr>
        <a:xfrm>
          <a:off x="20383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100964</xdr:rowOff>
    </xdr:from>
    <xdr:to>
      <xdr:col>111</xdr:col>
      <xdr:colOff>177800</xdr:colOff>
      <xdr:row>105</xdr:row>
      <xdr:rowOff>114300</xdr:rowOff>
    </xdr:to>
    <xdr:cxnSp macro="">
      <xdr:nvCxnSpPr>
        <xdr:cNvPr id="849" name="直線コネクタ 848">
          <a:extLst>
            <a:ext uri="{FF2B5EF4-FFF2-40B4-BE49-F238E27FC236}">
              <a16:creationId xmlns:a16="http://schemas.microsoft.com/office/drawing/2014/main" id="{92A14276-5CF7-4141-8475-FFDD2E26721B}"/>
            </a:ext>
          </a:extLst>
        </xdr:cNvPr>
        <xdr:cNvCxnSpPr/>
      </xdr:nvCxnSpPr>
      <xdr:spPr>
        <a:xfrm flipV="1">
          <a:off x="20434300" y="181032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69214</xdr:rowOff>
    </xdr:from>
    <xdr:to>
      <xdr:col>102</xdr:col>
      <xdr:colOff>165100</xdr:colOff>
      <xdr:row>105</xdr:row>
      <xdr:rowOff>170814</xdr:rowOff>
    </xdr:to>
    <xdr:sp macro="" textlink="">
      <xdr:nvSpPr>
        <xdr:cNvPr id="850" name="楕円 849">
          <a:extLst>
            <a:ext uri="{FF2B5EF4-FFF2-40B4-BE49-F238E27FC236}">
              <a16:creationId xmlns:a16="http://schemas.microsoft.com/office/drawing/2014/main" id="{2E8E1EED-DD4C-40CD-88C1-4A45487806C6}"/>
            </a:ext>
          </a:extLst>
        </xdr:cNvPr>
        <xdr:cNvSpPr/>
      </xdr:nvSpPr>
      <xdr:spPr>
        <a:xfrm>
          <a:off x="19494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114300</xdr:rowOff>
    </xdr:from>
    <xdr:to>
      <xdr:col>107</xdr:col>
      <xdr:colOff>50800</xdr:colOff>
      <xdr:row>105</xdr:row>
      <xdr:rowOff>120014</xdr:rowOff>
    </xdr:to>
    <xdr:cxnSp macro="">
      <xdr:nvCxnSpPr>
        <xdr:cNvPr id="851" name="直線コネクタ 850">
          <a:extLst>
            <a:ext uri="{FF2B5EF4-FFF2-40B4-BE49-F238E27FC236}">
              <a16:creationId xmlns:a16="http://schemas.microsoft.com/office/drawing/2014/main" id="{9EE8A453-FE1D-4F76-B3C1-4092A8BE23D0}"/>
            </a:ext>
          </a:extLst>
        </xdr:cNvPr>
        <xdr:cNvCxnSpPr/>
      </xdr:nvCxnSpPr>
      <xdr:spPr>
        <a:xfrm flipV="1">
          <a:off x="19545300" y="181165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52" name="n_1aveValue【庁舎】&#10;一人当たり面積">
          <a:extLst>
            <a:ext uri="{FF2B5EF4-FFF2-40B4-BE49-F238E27FC236}">
              <a16:creationId xmlns:a16="http://schemas.microsoft.com/office/drawing/2014/main" id="{76B168DD-18CE-4448-9FF5-A1C4297D32B4}"/>
            </a:ext>
          </a:extLst>
        </xdr:cNvPr>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53" name="n_2aveValue【庁舎】&#10;一人当たり面積">
          <a:extLst>
            <a:ext uri="{FF2B5EF4-FFF2-40B4-BE49-F238E27FC236}">
              <a16:creationId xmlns:a16="http://schemas.microsoft.com/office/drawing/2014/main" id="{B9C93819-3575-4EA2-BCF6-63251777C364}"/>
            </a:ext>
          </a:extLst>
        </xdr:cNvPr>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99077</xdr:rowOff>
    </xdr:from>
    <xdr:ext cx="469744" cy="259045"/>
    <xdr:sp macro="" textlink="">
      <xdr:nvSpPr>
        <xdr:cNvPr id="854" name="n_3aveValue【庁舎】&#10;一人当たり面積">
          <a:extLst>
            <a:ext uri="{FF2B5EF4-FFF2-40B4-BE49-F238E27FC236}">
              <a16:creationId xmlns:a16="http://schemas.microsoft.com/office/drawing/2014/main" id="{F6E0DAA7-9B97-4E36-B986-35B9DE92A0C1}"/>
            </a:ext>
          </a:extLst>
        </xdr:cNvPr>
        <xdr:cNvSpPr txBox="1"/>
      </xdr:nvSpPr>
      <xdr:spPr>
        <a:xfrm>
          <a:off x="19310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168291</xdr:rowOff>
    </xdr:from>
    <xdr:ext cx="469744" cy="259045"/>
    <xdr:sp macro="" textlink="">
      <xdr:nvSpPr>
        <xdr:cNvPr id="855" name="n_1mainValue【庁舎】&#10;一人当たり面積">
          <a:extLst>
            <a:ext uri="{FF2B5EF4-FFF2-40B4-BE49-F238E27FC236}">
              <a16:creationId xmlns:a16="http://schemas.microsoft.com/office/drawing/2014/main" id="{29144366-7BF5-4456-A9DF-8B36F2A9FCB3}"/>
            </a:ext>
          </a:extLst>
        </xdr:cNvPr>
        <xdr:cNvSpPr txBox="1"/>
      </xdr:nvSpPr>
      <xdr:spPr>
        <a:xfrm>
          <a:off x="21075727" y="1782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156227</xdr:rowOff>
    </xdr:from>
    <xdr:ext cx="469744" cy="259045"/>
    <xdr:sp macro="" textlink="">
      <xdr:nvSpPr>
        <xdr:cNvPr id="856" name="n_2mainValue【庁舎】&#10;一人当たり面積">
          <a:extLst>
            <a:ext uri="{FF2B5EF4-FFF2-40B4-BE49-F238E27FC236}">
              <a16:creationId xmlns:a16="http://schemas.microsoft.com/office/drawing/2014/main" id="{FB16AE87-2C8F-4A52-8AD8-182416444688}"/>
            </a:ext>
          </a:extLst>
        </xdr:cNvPr>
        <xdr:cNvSpPr txBox="1"/>
      </xdr:nvSpPr>
      <xdr:spPr>
        <a:xfrm>
          <a:off x="201994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15891</xdr:rowOff>
    </xdr:from>
    <xdr:ext cx="469744" cy="259045"/>
    <xdr:sp macro="" textlink="">
      <xdr:nvSpPr>
        <xdr:cNvPr id="857" name="n_3mainValue【庁舎】&#10;一人当たり面積">
          <a:extLst>
            <a:ext uri="{FF2B5EF4-FFF2-40B4-BE49-F238E27FC236}">
              <a16:creationId xmlns:a16="http://schemas.microsoft.com/office/drawing/2014/main" id="{B9314423-2AD1-4996-9A5C-75AEB6831ED8}"/>
            </a:ext>
          </a:extLst>
        </xdr:cNvPr>
        <xdr:cNvSpPr txBox="1"/>
      </xdr:nvSpPr>
      <xdr:spPr>
        <a:xfrm>
          <a:off x="19310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82D5794D-63CE-4AC5-9C51-E419277C8AF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3CF897FB-4753-4EB8-A70D-DF216C188C8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27210925-E35E-4C41-9ACB-72C96A375DD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類似団体と比較して有形固定資産減価償却率が特に高いのは体育館・プール、消防施設、</a:t>
          </a:r>
          <a:r>
            <a:rPr kumimoji="1" lang="ja-JP" altLang="en-US" sz="1100">
              <a:solidFill>
                <a:schemeClr val="dk1"/>
              </a:solidFill>
              <a:effectLst/>
              <a:latin typeface="+mn-lt"/>
              <a:ea typeface="+mn-ea"/>
              <a:cs typeface="+mn-cs"/>
            </a:rPr>
            <a:t>市民会館、</a:t>
          </a:r>
          <a:r>
            <a:rPr kumimoji="1" lang="ja-JP" altLang="ja-JP" sz="1100">
              <a:solidFill>
                <a:schemeClr val="dk1"/>
              </a:solidFill>
              <a:effectLst/>
              <a:latin typeface="+mn-lt"/>
              <a:ea typeface="+mn-ea"/>
              <a:cs typeface="+mn-cs"/>
            </a:rPr>
            <a:t>庁舎であり、今後は、施設の維持管理経費が嵩み財政状況を悪化させることが懸念がされる。市町村合併により同様の施設が存在しており、</a:t>
          </a:r>
          <a:r>
            <a:rPr kumimoji="1" lang="ja-JP" altLang="en-US" sz="1100">
              <a:solidFill>
                <a:schemeClr val="dk1"/>
              </a:solidFill>
              <a:effectLst/>
              <a:latin typeface="+mn-lt"/>
              <a:ea typeface="+mn-ea"/>
              <a:cs typeface="+mn-cs"/>
            </a:rPr>
            <a:t>一人あたり面積が類似団体と</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比較して広い施設については、</a:t>
          </a:r>
          <a:r>
            <a:rPr kumimoji="1" lang="ja-JP" altLang="ja-JP" sz="1100">
              <a:solidFill>
                <a:schemeClr val="dk1"/>
              </a:solidFill>
              <a:effectLst/>
              <a:latin typeface="+mn-lt"/>
              <a:ea typeface="+mn-ea"/>
              <a:cs typeface="+mn-cs"/>
            </a:rPr>
            <a:t>施設の統廃合等を検討するとともに長寿命化計画、公共施設総合管理計画に基づく個別計画の策定等老朽化対策に取り組む。</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53,515
52,863
246.71
40,955,941
38,664,831
998,976
14,956,859
31,192,226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財政力指数は</a:t>
          </a:r>
          <a:r>
            <a:rPr kumimoji="1" lang="ja-JP" altLang="en-US" sz="1100">
              <a:solidFill>
                <a:schemeClr val="dk1"/>
              </a:solidFill>
              <a:effectLst/>
              <a:latin typeface="+mn-lt"/>
              <a:ea typeface="+mn-ea"/>
              <a:cs typeface="+mn-cs"/>
            </a:rPr>
            <a:t>０．５４</a:t>
          </a:r>
          <a:r>
            <a:rPr kumimoji="1" lang="ja-JP" altLang="ja-JP" sz="1100">
              <a:solidFill>
                <a:schemeClr val="dk1"/>
              </a:solidFill>
              <a:effectLst/>
              <a:latin typeface="+mn-lt"/>
              <a:ea typeface="+mn-ea"/>
              <a:cs typeface="+mn-cs"/>
            </a:rPr>
            <a:t>で、類似団体と全国平均を上回っているが、決して高い数値ではなく依然として財政状況は弱い状況である。今後、企業誘致の推進などによる法人市民税、固定資産税、個人市民税の増収を図り、併せて徴収率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96308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96308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76200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56092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経常収支比率は前年度比</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８９．２</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九州北部豪雨災害の影響により事業を一部中止・延期したことによる物件費等の削減、一部事務組合に対する補助費の減</a:t>
          </a:r>
          <a:r>
            <a:rPr kumimoji="1" lang="ja-JP" altLang="en-US" sz="1100">
              <a:solidFill>
                <a:schemeClr val="dk1"/>
              </a:solidFill>
              <a:effectLst/>
              <a:latin typeface="+mn-lt"/>
              <a:ea typeface="+mn-ea"/>
              <a:cs typeface="+mn-cs"/>
            </a:rPr>
            <a:t>等はあるものの、人件費や公債費については増、</a:t>
          </a:r>
          <a:r>
            <a:rPr kumimoji="1" lang="ja-JP" altLang="ja-JP" sz="1100">
              <a:solidFill>
                <a:schemeClr val="dk1"/>
              </a:solidFill>
              <a:effectLst/>
              <a:latin typeface="+mn-lt"/>
              <a:ea typeface="+mn-ea"/>
              <a:cs typeface="+mn-cs"/>
            </a:rPr>
            <a:t>合併算定替えにより普通交付税が減と</a:t>
          </a:r>
          <a:r>
            <a:rPr kumimoji="1" lang="ja-JP" altLang="en-US" sz="1100">
              <a:solidFill>
                <a:schemeClr val="dk1"/>
              </a:solidFill>
              <a:effectLst/>
              <a:latin typeface="+mn-lt"/>
              <a:ea typeface="+mn-ea"/>
              <a:cs typeface="+mn-cs"/>
            </a:rPr>
            <a:t>なり経常的一般財源が減となることが悪化の要因となっている。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災害復旧事業債の償還が増えることから、人件費や物件費といった経常経費のより一層の圧縮に努める。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62</xdr:row>
      <xdr:rowOff>100754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9043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60537</xdr:rowOff>
    </xdr:from>
    <xdr:to>
      <xdr:col>19</xdr:col>
      <xdr:colOff>133350</xdr:colOff>
      <xdr:row>63</xdr:row>
      <xdr:rowOff>66040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9043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66040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869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64</xdr:row>
      <xdr:rowOff>23283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8695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66481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121514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101617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58860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類似団体平均を上回る数値となっている。</a:t>
          </a:r>
          <a:endParaRPr lang="ja-JP" altLang="ja-JP" sz="1400">
            <a:effectLst/>
          </a:endParaRPr>
        </a:p>
        <a:p>
          <a:r>
            <a:rPr kumimoji="1" lang="ja-JP" altLang="ja-JP" sz="1100">
              <a:solidFill>
                <a:schemeClr val="dk1"/>
              </a:solidFill>
              <a:effectLst/>
              <a:latin typeface="+mn-lt"/>
              <a:ea typeface="+mn-ea"/>
              <a:cs typeface="+mn-cs"/>
            </a:rPr>
            <a:t>　要因としては、九州北部豪雨発生に伴い、災害対応</a:t>
          </a:r>
          <a:r>
            <a:rPr kumimoji="1" lang="ja-JP" altLang="en-US" sz="1100">
              <a:solidFill>
                <a:schemeClr val="dk1"/>
              </a:solidFill>
              <a:effectLst/>
              <a:latin typeface="+mn-lt"/>
              <a:ea typeface="+mn-ea"/>
              <a:cs typeface="+mn-cs"/>
            </a:rPr>
            <a:t>のため</a:t>
          </a:r>
          <a:r>
            <a:rPr kumimoji="1" lang="ja-JP" altLang="ja-JP" sz="1100">
              <a:solidFill>
                <a:schemeClr val="dk1"/>
              </a:solidFill>
              <a:effectLst/>
              <a:latin typeface="+mn-lt"/>
              <a:ea typeface="+mn-ea"/>
              <a:cs typeface="+mn-cs"/>
            </a:rPr>
            <a:t>前倒し採用や任期付き職員採用を行い職員数が増となった</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。また、物件費についても災害等廃棄物処理事業、災害対応事業費等により増額となっている。</a:t>
          </a:r>
          <a:endParaRPr lang="ja-JP" altLang="ja-JP" sz="1400">
            <a:effectLst/>
          </a:endParaRPr>
        </a:p>
        <a:p>
          <a:r>
            <a:rPr kumimoji="1" lang="ja-JP" altLang="ja-JP" sz="1100">
              <a:solidFill>
                <a:schemeClr val="dk1"/>
              </a:solidFill>
              <a:effectLst/>
              <a:latin typeface="+mn-lt"/>
              <a:ea typeface="+mn-ea"/>
              <a:cs typeface="+mn-cs"/>
            </a:rPr>
            <a:t>　今後も災害復旧事業を継続して行っていくため、人件費・物件費の大幅な減額は見込まれないものの、職員定数の計画の見直しや災害復旧事業の精査等を行い最大限の適正化を図る。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168194</xdr:rowOff>
    </xdr:from>
    <xdr:to>
      <xdr:col>23</xdr:col>
      <xdr:colOff>133350</xdr:colOff>
      <xdr:row>85</xdr:row>
      <xdr:rowOff>59982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98544"/>
          <a:ext cx="838200" cy="23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128555</xdr:rowOff>
    </xdr:from>
    <xdr:to>
      <xdr:col>19</xdr:col>
      <xdr:colOff>133350</xdr:colOff>
      <xdr:row>83</xdr:row>
      <xdr:rowOff>168194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87455"/>
          <a:ext cx="889000" cy="21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101558</xdr:rowOff>
    </xdr:from>
    <xdr:to>
      <xdr:col>15</xdr:col>
      <xdr:colOff>82550</xdr:colOff>
      <xdr:row>82</xdr:row>
      <xdr:rowOff>128555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60458"/>
          <a:ext cx="889000"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58886</xdr:rowOff>
    </xdr:from>
    <xdr:to>
      <xdr:col>11</xdr:col>
      <xdr:colOff>31750</xdr:colOff>
      <xdr:row>82</xdr:row>
      <xdr:rowOff>101558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17786"/>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9182</xdr:rowOff>
    </xdr:from>
    <xdr:to>
      <xdr:col>23</xdr:col>
      <xdr:colOff>184150</xdr:colOff>
      <xdr:row>85</xdr:row>
      <xdr:rowOff>110782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8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152709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117394</xdr:rowOff>
    </xdr:from>
    <xdr:to>
      <xdr:col>19</xdr:col>
      <xdr:colOff>184150</xdr:colOff>
      <xdr:row>84</xdr:row>
      <xdr:rowOff>47544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4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32321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3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77755</xdr:rowOff>
    </xdr:from>
    <xdr:to>
      <xdr:col>15</xdr:col>
      <xdr:colOff>133350</xdr:colOff>
      <xdr:row>83</xdr:row>
      <xdr:rowOff>7905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3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18082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0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50758</xdr:rowOff>
    </xdr:from>
    <xdr:to>
      <xdr:col>11</xdr:col>
      <xdr:colOff>82550</xdr:colOff>
      <xdr:row>82</xdr:row>
      <xdr:rowOff>152358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0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162535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7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xdr:rowOff>
    </xdr:from>
    <xdr:to>
      <xdr:col>7</xdr:col>
      <xdr:colOff>31750</xdr:colOff>
      <xdr:row>82</xdr:row>
      <xdr:rowOff>109686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94463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5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年度に、国家公務員の制度に準じて、給与制度の総合的見直しを行い、前年度に比べ</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ポイント改善し、それ以降は、平成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月の豪雨災害対応のための任期付職員の採用を行うなど職員数は増員傾向にある中、採用・退職や経験年数に係る職員構成の変動が影響し指数が</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ポイント下降（</a:t>
          </a:r>
          <a:r>
            <a:rPr kumimoji="1" lang="en-US" altLang="ja-JP" sz="1100">
              <a:solidFill>
                <a:schemeClr val="dk1"/>
              </a:solidFill>
              <a:effectLst/>
              <a:latin typeface="+mn-lt"/>
              <a:ea typeface="+mn-ea"/>
              <a:cs typeface="+mn-cs"/>
            </a:rPr>
            <a:t>100.8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99.0</a:t>
          </a:r>
          <a:r>
            <a:rPr kumimoji="1" lang="ja-JP" altLang="ja-JP" sz="1100">
              <a:solidFill>
                <a:schemeClr val="dk1"/>
              </a:solidFill>
              <a:effectLst/>
              <a:latin typeface="+mn-lt"/>
              <a:ea typeface="+mn-ea"/>
              <a:cs typeface="+mn-cs"/>
            </a:rPr>
            <a:t>）、引き続き、職員構成の変動による影響が発生するものと考えられる。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104422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0716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160866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0716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163689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248466"/>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29634</xdr:rowOff>
    </xdr:from>
    <xdr:to>
      <xdr:col>68</xdr:col>
      <xdr:colOff>152400</xdr:colOff>
      <xdr:row>89</xdr:row>
      <xdr:rowOff>163689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28868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112889</xdr:rowOff>
    </xdr:from>
    <xdr:to>
      <xdr:col>68</xdr:col>
      <xdr:colOff>203200</xdr:colOff>
      <xdr:row>90</xdr:row>
      <xdr:rowOff>43039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27816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月の九州北部豪雨による災害からの復旧・復興のため、他の地方自治体等から職員派遣による支援を受けているものの十分ではなく、膨大な業務に対応するため、一時的に職員定数の特例を設け</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人増員した。</a:t>
          </a:r>
          <a:endParaRPr lang="ja-JP" altLang="ja-JP" sz="1400">
            <a:effectLst/>
          </a:endParaRPr>
        </a:p>
        <a:p>
          <a:r>
            <a:rPr kumimoji="1" lang="ja-JP" altLang="ja-JP" sz="1100">
              <a:solidFill>
                <a:schemeClr val="dk1"/>
              </a:solidFill>
              <a:effectLst/>
              <a:latin typeface="+mn-lt"/>
              <a:ea typeface="+mn-ea"/>
              <a:cs typeface="+mn-cs"/>
            </a:rPr>
            <a:t>　したがって、復旧・復興業務の目途が付くまでの間は、特例定数の範囲内で正規職員の増員採用や任期付職員の採用等を行い業務に対応していくことから、一定数の職員数増が見込まれる中、平成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日現在は</a:t>
          </a:r>
          <a:r>
            <a:rPr kumimoji="1" lang="en-US" altLang="ja-JP" sz="1100">
              <a:solidFill>
                <a:schemeClr val="dk1"/>
              </a:solidFill>
              <a:effectLst/>
              <a:latin typeface="+mn-lt"/>
              <a:ea typeface="+mn-ea"/>
              <a:cs typeface="+mn-cs"/>
            </a:rPr>
            <a:t>519</a:t>
          </a:r>
          <a:r>
            <a:rPr kumimoji="1" lang="ja-JP" altLang="ja-JP" sz="1100">
              <a:solidFill>
                <a:schemeClr val="dk1"/>
              </a:solidFill>
              <a:effectLst/>
              <a:latin typeface="+mn-lt"/>
              <a:ea typeface="+mn-ea"/>
              <a:cs typeface="+mn-cs"/>
            </a:rPr>
            <a:t>人となっている。（</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477</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499</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519</a:t>
          </a:r>
          <a:r>
            <a:rPr kumimoji="1" lang="ja-JP" altLang="ja-JP" sz="1100">
              <a:solidFill>
                <a:schemeClr val="dk1"/>
              </a:solidFill>
              <a:effectLst/>
              <a:latin typeface="+mn-lt"/>
              <a:ea typeface="+mn-ea"/>
              <a:cs typeface="+mn-cs"/>
            </a:rPr>
            <a:t>人）</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45841</xdr:rowOff>
    </xdr:from>
    <xdr:to>
      <xdr:col>81</xdr:col>
      <xdr:colOff>44450</xdr:colOff>
      <xdr:row>61</xdr:row>
      <xdr:rowOff>98697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04291"/>
          <a:ext cx="8382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151795</xdr:rowOff>
    </xdr:from>
    <xdr:to>
      <xdr:col>77</xdr:col>
      <xdr:colOff>44450</xdr:colOff>
      <xdr:row>61</xdr:row>
      <xdr:rowOff>45841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38795"/>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140305</xdr:rowOff>
    </xdr:from>
    <xdr:to>
      <xdr:col>72</xdr:col>
      <xdr:colOff>203200</xdr:colOff>
      <xdr:row>60</xdr:row>
      <xdr:rowOff>151795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273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140305</xdr:rowOff>
    </xdr:from>
    <xdr:to>
      <xdr:col>68</xdr:col>
      <xdr:colOff>152400</xdr:colOff>
      <xdr:row>60</xdr:row>
      <xdr:rowOff>144901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2730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47897</xdr:rowOff>
    </xdr:from>
    <xdr:to>
      <xdr:col>81</xdr:col>
      <xdr:colOff>95250</xdr:colOff>
      <xdr:row>61</xdr:row>
      <xdr:rowOff>149497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19974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166491</xdr:rowOff>
    </xdr:from>
    <xdr:to>
      <xdr:col>77</xdr:col>
      <xdr:colOff>95250</xdr:colOff>
      <xdr:row>61</xdr:row>
      <xdr:rowOff>96641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106818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22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100995</xdr:rowOff>
    </xdr:from>
    <xdr:to>
      <xdr:col>73</xdr:col>
      <xdr:colOff>44450</xdr:colOff>
      <xdr:row>61</xdr:row>
      <xdr:rowOff>31145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41322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5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89505</xdr:rowOff>
    </xdr:from>
    <xdr:to>
      <xdr:col>68</xdr:col>
      <xdr:colOff>203200</xdr:colOff>
      <xdr:row>61</xdr:row>
      <xdr:rowOff>19655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29832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94101</xdr:rowOff>
    </xdr:from>
    <xdr:to>
      <xdr:col>64</xdr:col>
      <xdr:colOff>152400</xdr:colOff>
      <xdr:row>61</xdr:row>
      <xdr:rowOff>24251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9028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6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実質公債費比率は８．１％となり、前年と</a:t>
          </a:r>
          <a:r>
            <a:rPr kumimoji="1" lang="ja-JP" altLang="en-US" sz="1000">
              <a:solidFill>
                <a:schemeClr val="dk1"/>
              </a:solidFill>
              <a:effectLst/>
              <a:latin typeface="+mn-lt"/>
              <a:ea typeface="+mn-ea"/>
              <a:cs typeface="+mn-cs"/>
            </a:rPr>
            <a:t>同水準となっているが、単年度比率については８．６％となり前年度の単年度比率より１．０ポイントの増となっている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要因としては償還している起債の種類に合併特例債等の交付税措置率の高いものが増えていること</a:t>
          </a:r>
          <a:r>
            <a:rPr kumimoji="1" lang="ja-JP" altLang="en-US" sz="1000">
              <a:solidFill>
                <a:schemeClr val="dk1"/>
              </a:solidFill>
              <a:effectLst/>
              <a:latin typeface="+mn-lt"/>
              <a:ea typeface="+mn-ea"/>
              <a:cs typeface="+mn-cs"/>
            </a:rPr>
            <a:t>で平成２９年度まで低下してきていたが</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大型事業の起債の償還が始まり償還額が増加していることが</a:t>
          </a:r>
          <a:r>
            <a:rPr kumimoji="1" lang="ja-JP" altLang="ja-JP" sz="1000">
              <a:solidFill>
                <a:schemeClr val="dk1"/>
              </a:solidFill>
              <a:effectLst/>
              <a:latin typeface="+mn-lt"/>
              <a:ea typeface="+mn-ea"/>
              <a:cs typeface="+mn-cs"/>
            </a:rPr>
            <a:t>挙げられる。</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また、</a:t>
          </a:r>
          <a:r>
            <a:rPr kumimoji="1" lang="ja-JP" altLang="ja-JP" sz="1000">
              <a:solidFill>
                <a:schemeClr val="dk1"/>
              </a:solidFill>
              <a:effectLst/>
              <a:latin typeface="+mn-lt"/>
              <a:ea typeface="+mn-ea"/>
              <a:cs typeface="+mn-cs"/>
            </a:rPr>
            <a:t>現在行っている災害復旧事業に伴い、償還額の増が見込まれるため数値の悪化は避けられない状況である。今後は事業の選択をするとともに、交付税措置のある起債の活用に努める。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13462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42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61722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429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61722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0718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52070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7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49039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将来負担比率は</a:t>
          </a:r>
          <a:r>
            <a:rPr kumimoji="1" lang="ja-JP" altLang="en-US" sz="1050">
              <a:solidFill>
                <a:schemeClr val="dk1"/>
              </a:solidFill>
              <a:effectLst/>
              <a:latin typeface="+mn-lt"/>
              <a:ea typeface="+mn-ea"/>
              <a:cs typeface="+mn-cs"/>
            </a:rPr>
            <a:t>１３</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０</a:t>
          </a:r>
          <a:r>
            <a:rPr kumimoji="1" lang="ja-JP" altLang="ja-JP" sz="1050">
              <a:solidFill>
                <a:schemeClr val="dk1"/>
              </a:solidFill>
              <a:effectLst/>
              <a:latin typeface="+mn-lt"/>
              <a:ea typeface="+mn-ea"/>
              <a:cs typeface="+mn-cs"/>
            </a:rPr>
            <a:t>％となり前年度と比較して</a:t>
          </a:r>
          <a:r>
            <a:rPr kumimoji="1" lang="ja-JP" altLang="en-US" sz="1050">
              <a:solidFill>
                <a:schemeClr val="dk1"/>
              </a:solidFill>
              <a:effectLst/>
              <a:latin typeface="+mn-lt"/>
              <a:ea typeface="+mn-ea"/>
              <a:cs typeface="+mn-cs"/>
            </a:rPr>
            <a:t>５．６ポイント</a:t>
          </a:r>
          <a:r>
            <a:rPr kumimoji="1" lang="ja-JP" altLang="ja-JP" sz="1050">
              <a:solidFill>
                <a:schemeClr val="dk1"/>
              </a:solidFill>
              <a:effectLst/>
              <a:latin typeface="+mn-lt"/>
              <a:ea typeface="+mn-ea"/>
              <a:cs typeface="+mn-cs"/>
            </a:rPr>
            <a:t>改善している。</a:t>
          </a:r>
          <a:endParaRPr lang="ja-JP" altLang="ja-JP" sz="1050">
            <a:effectLst/>
          </a:endParaRPr>
        </a:p>
        <a:p>
          <a:r>
            <a:rPr kumimoji="1" lang="ja-JP" altLang="ja-JP" sz="1050">
              <a:solidFill>
                <a:schemeClr val="dk1"/>
              </a:solidFill>
              <a:effectLst/>
              <a:latin typeface="+mn-lt"/>
              <a:ea typeface="+mn-ea"/>
              <a:cs typeface="+mn-cs"/>
            </a:rPr>
            <a:t>　これは災害復旧事業債の増、過疎対策事業債の増</a:t>
          </a:r>
          <a:r>
            <a:rPr kumimoji="1" lang="ja-JP" altLang="en-US" sz="1050">
              <a:solidFill>
                <a:schemeClr val="dk1"/>
              </a:solidFill>
              <a:effectLst/>
              <a:latin typeface="+mn-lt"/>
              <a:ea typeface="+mn-ea"/>
              <a:cs typeface="+mn-cs"/>
            </a:rPr>
            <a:t>等</a:t>
          </a:r>
          <a:r>
            <a:rPr kumimoji="1" lang="ja-JP" altLang="ja-JP" sz="1050">
              <a:solidFill>
                <a:schemeClr val="dk1"/>
              </a:solidFill>
              <a:effectLst/>
              <a:latin typeface="+mn-lt"/>
              <a:ea typeface="+mn-ea"/>
              <a:cs typeface="+mn-cs"/>
            </a:rPr>
            <a:t>があったものの、充当可能財源である基金（減債基金</a:t>
          </a:r>
          <a:r>
            <a:rPr kumimoji="1" lang="ja-JP" altLang="en-US" sz="1050">
              <a:solidFill>
                <a:schemeClr val="dk1"/>
              </a:solidFill>
              <a:effectLst/>
              <a:latin typeface="+mn-lt"/>
              <a:ea typeface="+mn-ea"/>
              <a:cs typeface="+mn-cs"/>
            </a:rPr>
            <a:t>、公共施設等整備基金</a:t>
          </a:r>
          <a:r>
            <a:rPr kumimoji="1" lang="ja-JP" altLang="ja-JP" sz="1050">
              <a:solidFill>
                <a:schemeClr val="dk1"/>
              </a:solidFill>
              <a:effectLst/>
              <a:latin typeface="+mn-lt"/>
              <a:ea typeface="+mn-ea"/>
              <a:cs typeface="+mn-cs"/>
            </a:rPr>
            <a:t>等）</a:t>
          </a:r>
          <a:r>
            <a:rPr kumimoji="1" lang="ja-JP" altLang="en-US" sz="1050">
              <a:solidFill>
                <a:schemeClr val="dk1"/>
              </a:solidFill>
              <a:effectLst/>
              <a:latin typeface="+mn-lt"/>
              <a:ea typeface="+mn-ea"/>
              <a:cs typeface="+mn-cs"/>
            </a:rPr>
            <a:t>の増や交付税措置率の高い起債の借入を行っていることから</a:t>
          </a:r>
          <a:r>
            <a:rPr kumimoji="1" lang="ja-JP" altLang="ja-JP" sz="1050">
              <a:solidFill>
                <a:schemeClr val="dk1"/>
              </a:solidFill>
              <a:effectLst/>
              <a:latin typeface="+mn-lt"/>
              <a:ea typeface="+mn-ea"/>
              <a:cs typeface="+mn-cs"/>
            </a:rPr>
            <a:t>将来負担比率が減となったものである。</a:t>
          </a:r>
          <a:endParaRPr lang="ja-JP" altLang="ja-JP" sz="1050">
            <a:effectLst/>
          </a:endParaRPr>
        </a:p>
        <a:p>
          <a:r>
            <a:rPr kumimoji="1" lang="ja-JP" altLang="ja-JP" sz="1050">
              <a:solidFill>
                <a:schemeClr val="dk1"/>
              </a:solidFill>
              <a:effectLst/>
              <a:latin typeface="+mn-lt"/>
              <a:ea typeface="+mn-ea"/>
              <a:cs typeface="+mn-cs"/>
            </a:rPr>
            <a:t>　現在行っている災害復旧事業に伴い、償還額の増が見込まれるため数値の悪化は避けられない状況である。今後は事業の選択をするとともに、交付税措置のある起債の活用に努める。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62290</xdr:rowOff>
    </xdr:from>
    <xdr:to>
      <xdr:col>81</xdr:col>
      <xdr:colOff>44450</xdr:colOff>
      <xdr:row>14</xdr:row>
      <xdr:rowOff>126637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46259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126637</xdr:rowOff>
    </xdr:from>
    <xdr:to>
      <xdr:col>77</xdr:col>
      <xdr:colOff>44450</xdr:colOff>
      <xdr:row>15</xdr:row>
      <xdr:rowOff>101116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526937"/>
          <a:ext cx="889000" cy="1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101116</xdr:rowOff>
    </xdr:from>
    <xdr:to>
      <xdr:col>72</xdr:col>
      <xdr:colOff>203200</xdr:colOff>
      <xdr:row>15</xdr:row>
      <xdr:rowOff>119501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672866"/>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119501</xdr:rowOff>
    </xdr:from>
    <xdr:to>
      <xdr:col>68</xdr:col>
      <xdr:colOff>152400</xdr:colOff>
      <xdr:row>16</xdr:row>
      <xdr:rowOff>66403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691251"/>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11490</xdr:rowOff>
    </xdr:from>
    <xdr:to>
      <xdr:col>81</xdr:col>
      <xdr:colOff>95250</xdr:colOff>
      <xdr:row>14</xdr:row>
      <xdr:rowOff>113090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4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28017</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25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75837</xdr:rowOff>
    </xdr:from>
    <xdr:to>
      <xdr:col>77</xdr:col>
      <xdr:colOff>95250</xdr:colOff>
      <xdr:row>15</xdr:row>
      <xdr:rowOff>5987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4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16164</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24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50316</xdr:rowOff>
    </xdr:from>
    <xdr:to>
      <xdr:col>73</xdr:col>
      <xdr:colOff>44450</xdr:colOff>
      <xdr:row>15</xdr:row>
      <xdr:rowOff>151916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6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162093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39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68701</xdr:rowOff>
    </xdr:from>
    <xdr:to>
      <xdr:col>68</xdr:col>
      <xdr:colOff>203200</xdr:colOff>
      <xdr:row>15</xdr:row>
      <xdr:rowOff>170301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9028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40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15603</xdr:rowOff>
    </xdr:from>
    <xdr:to>
      <xdr:col>64</xdr:col>
      <xdr:colOff>152400</xdr:colOff>
      <xdr:row>16</xdr:row>
      <xdr:rowOff>117203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7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127380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52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53,515
52,863
246.71
40,955,941
38,664,831
998,976
14,956,859
31,192,226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合併後の平成１９年度から職員定数管理を行い、人件費の抑制を図っているため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類似団体と比較すると人件費に係る経常収支比率は低くなっているが</a:t>
          </a:r>
          <a:r>
            <a:rPr kumimoji="1" lang="ja-JP" altLang="en-US" sz="1100">
              <a:solidFill>
                <a:schemeClr val="dk1"/>
              </a:solidFill>
              <a:effectLst/>
              <a:latin typeface="+mn-lt"/>
              <a:ea typeface="+mn-ea"/>
              <a:cs typeface="+mn-cs"/>
            </a:rPr>
            <a:t>、前年度と比較すると</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年度は前年度比０．６</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災害復旧事業に伴い、前倒し採用</a:t>
          </a:r>
          <a:r>
            <a:rPr kumimoji="1" lang="ja-JP" altLang="en-US" sz="1100">
              <a:solidFill>
                <a:schemeClr val="dk1"/>
              </a:solidFill>
              <a:effectLst/>
              <a:latin typeface="+mn-lt"/>
              <a:ea typeface="+mn-ea"/>
              <a:cs typeface="+mn-cs"/>
            </a:rPr>
            <a:t>や任期付き職員採用</a:t>
          </a:r>
          <a:r>
            <a:rPr kumimoji="1" lang="ja-JP" altLang="ja-JP" sz="1100">
              <a:solidFill>
                <a:schemeClr val="dk1"/>
              </a:solidFill>
              <a:effectLst/>
              <a:latin typeface="+mn-lt"/>
              <a:ea typeface="+mn-ea"/>
              <a:cs typeface="+mn-cs"/>
            </a:rPr>
            <a:t>を行</a:t>
          </a:r>
          <a:r>
            <a:rPr kumimoji="1" lang="ja-JP" altLang="en-US" sz="1100">
              <a:solidFill>
                <a:schemeClr val="dk1"/>
              </a:solidFill>
              <a:effectLst/>
              <a:latin typeface="+mn-lt"/>
              <a:ea typeface="+mn-ea"/>
              <a:cs typeface="+mn-cs"/>
            </a:rPr>
            <a:t>い職員数が増となったことによるものであり、</a:t>
          </a:r>
          <a:r>
            <a:rPr kumimoji="1" lang="ja-JP" altLang="ja-JP" sz="1100">
              <a:solidFill>
                <a:schemeClr val="dk1"/>
              </a:solidFill>
              <a:effectLst/>
              <a:latin typeface="+mn-lt"/>
              <a:ea typeface="+mn-ea"/>
              <a:cs typeface="+mn-cs"/>
            </a:rPr>
            <a:t>次年度以降</a:t>
          </a:r>
          <a:r>
            <a:rPr kumimoji="1" lang="ja-JP" altLang="en-US" sz="1100">
              <a:solidFill>
                <a:schemeClr val="dk1"/>
              </a:solidFill>
              <a:effectLst/>
              <a:latin typeface="+mn-lt"/>
              <a:ea typeface="+mn-ea"/>
              <a:cs typeface="+mn-cs"/>
            </a:rPr>
            <a:t>も継続して</a:t>
          </a:r>
          <a:r>
            <a:rPr kumimoji="1" lang="ja-JP" altLang="ja-JP" sz="1100">
              <a:solidFill>
                <a:schemeClr val="dk1"/>
              </a:solidFill>
              <a:effectLst/>
              <a:latin typeface="+mn-lt"/>
              <a:ea typeface="+mn-ea"/>
              <a:cs typeface="+mn-cs"/>
            </a:rPr>
            <a:t>経費の増が見込まれるため、定数管理の徹底を図り抑制に努める。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36</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1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00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年度は、経常一般財源について減となって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、基幹系システム更新の減、</a:t>
          </a:r>
          <a:r>
            <a:rPr kumimoji="1" lang="ja-JP" altLang="en-US" sz="1100">
              <a:solidFill>
                <a:schemeClr val="dk1"/>
              </a:solidFill>
              <a:effectLst/>
              <a:latin typeface="+mn-lt"/>
              <a:ea typeface="+mn-ea"/>
              <a:cs typeface="+mn-cs"/>
            </a:rPr>
            <a:t>ふるさと応援納税寄附金事業</a:t>
          </a:r>
          <a:r>
            <a:rPr kumimoji="1" lang="ja-JP" altLang="ja-JP" sz="1100">
              <a:solidFill>
                <a:schemeClr val="dk1"/>
              </a:solidFill>
              <a:effectLst/>
              <a:latin typeface="+mn-lt"/>
              <a:ea typeface="+mn-ea"/>
              <a:cs typeface="+mn-cs"/>
            </a:rPr>
            <a:t>の減</a:t>
          </a:r>
          <a:r>
            <a:rPr kumimoji="1" lang="ja-JP" altLang="en-US" sz="1100">
              <a:solidFill>
                <a:schemeClr val="dk1"/>
              </a:solidFill>
              <a:effectLst/>
              <a:latin typeface="+mn-lt"/>
              <a:ea typeface="+mn-ea"/>
              <a:cs typeface="+mn-cs"/>
            </a:rPr>
            <a:t>等の事業費の減が大きいため、経常収支比率は</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ポイントの減となっている。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類似団体平均を上回</a:t>
          </a:r>
          <a:r>
            <a:rPr kumimoji="1" lang="ja-JP" altLang="en-US" sz="1100">
              <a:solidFill>
                <a:schemeClr val="dk1"/>
              </a:solidFill>
              <a:effectLst/>
              <a:latin typeface="+mn-lt"/>
              <a:ea typeface="+mn-ea"/>
              <a:cs typeface="+mn-cs"/>
            </a:rPr>
            <a:t>る状況であることから</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公共施設の適正維持とともに、管理方法を含めた事業費の見直し等コスト削減に努める。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17</xdr:row>
      <xdr:rowOff>123190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540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123190</xdr:rowOff>
    </xdr:from>
    <xdr:to>
      <xdr:col>78</xdr:col>
      <xdr:colOff>69850</xdr:colOff>
      <xdr:row>17</xdr:row>
      <xdr:rowOff>153670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37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153670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22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123190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22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132097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102870</xdr:rowOff>
    </xdr:from>
    <xdr:to>
      <xdr:col>74</xdr:col>
      <xdr:colOff>31750</xdr:colOff>
      <xdr:row>18</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17797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類似団体平均を下回っているものの、平成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年度は前年度比０．</a:t>
          </a:r>
          <a:r>
            <a:rPr kumimoji="1" lang="ja-JP" altLang="en-US" sz="1100">
              <a:solidFill>
                <a:schemeClr val="dk1"/>
              </a:solidFill>
              <a:effectLst/>
              <a:latin typeface="+mn-lt"/>
              <a:ea typeface="+mn-ea"/>
              <a:cs typeface="+mn-cs"/>
            </a:rPr>
            <a:t>２ポイントの</a:t>
          </a:r>
          <a:r>
            <a:rPr kumimoji="1" lang="ja-JP" altLang="ja-JP" sz="1100">
              <a:solidFill>
                <a:schemeClr val="dk1"/>
              </a:solidFill>
              <a:effectLst/>
              <a:latin typeface="+mn-lt"/>
              <a:ea typeface="+mn-ea"/>
              <a:cs typeface="+mn-cs"/>
            </a:rPr>
            <a:t>増となっている。これは障がい福祉サービス事業費、</a:t>
          </a:r>
          <a:r>
            <a:rPr kumimoji="1" lang="ja-JP" altLang="en-US" sz="1100">
              <a:solidFill>
                <a:schemeClr val="dk1"/>
              </a:solidFill>
              <a:effectLst/>
              <a:latin typeface="+mn-lt"/>
              <a:ea typeface="+mn-ea"/>
              <a:cs typeface="+mn-cs"/>
            </a:rPr>
            <a:t>施設型給付事業、私立保育園運営委託事業</a:t>
          </a:r>
          <a:r>
            <a:rPr kumimoji="1" lang="ja-JP" altLang="ja-JP" sz="1100">
              <a:solidFill>
                <a:schemeClr val="dk1"/>
              </a:solidFill>
              <a:effectLst/>
              <a:latin typeface="+mn-lt"/>
              <a:ea typeface="+mn-ea"/>
              <a:cs typeface="+mn-cs"/>
            </a:rPr>
            <a:t>の増等によるものである。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次年度以降も幼児教育・保育の無償化や</a:t>
          </a:r>
          <a:r>
            <a:rPr kumimoji="1" lang="ja-JP" altLang="ja-JP" sz="1100">
              <a:solidFill>
                <a:schemeClr val="dk1"/>
              </a:solidFill>
              <a:effectLst/>
              <a:latin typeface="+mn-lt"/>
              <a:ea typeface="+mn-ea"/>
              <a:cs typeface="+mn-cs"/>
            </a:rPr>
            <a:t>各福祉制度の受給増により扶助費の増嵩が想定されるため、</a:t>
          </a:r>
          <a:r>
            <a:rPr kumimoji="1" lang="ja-JP" altLang="en-US" sz="1100">
              <a:solidFill>
                <a:schemeClr val="dk1"/>
              </a:solidFill>
              <a:effectLst/>
              <a:latin typeface="+mn-lt"/>
              <a:ea typeface="+mn-ea"/>
              <a:cs typeface="+mn-cs"/>
            </a:rPr>
            <a:t>審査等</a:t>
          </a:r>
          <a:r>
            <a:rPr kumimoji="1" lang="ja-JP" altLang="ja-JP" sz="1100">
              <a:solidFill>
                <a:schemeClr val="dk1"/>
              </a:solidFill>
              <a:effectLst/>
              <a:latin typeface="+mn-lt"/>
              <a:ea typeface="+mn-ea"/>
              <a:cs typeface="+mn-cs"/>
            </a:rPr>
            <a:t>の適正化を進め、歳出抑制に努める。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157480</xdr:rowOff>
    </xdr:from>
    <xdr:to>
      <xdr:col>24</xdr:col>
      <xdr:colOff>25400</xdr:colOff>
      <xdr:row>55</xdr:row>
      <xdr:rowOff>1270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15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54</xdr:row>
      <xdr:rowOff>157480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111760</xdr:rowOff>
    </xdr:from>
    <xdr:to>
      <xdr:col>15</xdr:col>
      <xdr:colOff>98425</xdr:colOff>
      <xdr:row>54</xdr:row>
      <xdr:rowOff>149860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70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111760</xdr:rowOff>
    </xdr:from>
    <xdr:to>
      <xdr:col>11</xdr:col>
      <xdr:colOff>9525</xdr:colOff>
      <xdr:row>54</xdr:row>
      <xdr:rowOff>134620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70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106680</xdr:rowOff>
    </xdr:from>
    <xdr:to>
      <xdr:col>20</xdr:col>
      <xdr:colOff>38100</xdr:colOff>
      <xdr:row>55</xdr:row>
      <xdr:rowOff>36830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47007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60960</xdr:rowOff>
    </xdr:from>
    <xdr:to>
      <xdr:col>11</xdr:col>
      <xdr:colOff>60325</xdr:colOff>
      <xdr:row>54</xdr:row>
      <xdr:rowOff>162560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83820</xdr:rowOff>
    </xdr:from>
    <xdr:to>
      <xdr:col>6</xdr:col>
      <xdr:colOff>171450</xdr:colOff>
      <xdr:row>55</xdr:row>
      <xdr:rowOff>13970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24147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下水道事業が特別会計より公営企業会計へ移行したことに伴い費用区分が「繰出金」から「補助費等」へ変更になったこと</a:t>
          </a:r>
          <a:r>
            <a:rPr kumimoji="1" lang="ja-JP" altLang="en-US" sz="1050">
              <a:solidFill>
                <a:schemeClr val="dk1"/>
              </a:solidFill>
              <a:effectLst/>
              <a:latin typeface="+mn-lt"/>
              <a:ea typeface="+mn-ea"/>
              <a:cs typeface="+mn-cs"/>
            </a:rPr>
            <a:t>から、</a:t>
          </a:r>
          <a:r>
            <a:rPr kumimoji="1" lang="ja-JP" altLang="ja-JP" sz="1050">
              <a:solidFill>
                <a:schemeClr val="dk1"/>
              </a:solidFill>
              <a:effectLst/>
              <a:latin typeface="+mn-lt"/>
              <a:ea typeface="+mn-ea"/>
              <a:cs typeface="+mn-cs"/>
            </a:rPr>
            <a:t>前年度に引き続き類似団体平均を下回っている。</a:t>
          </a:r>
          <a:endParaRPr lang="ja-JP" altLang="ja-JP" sz="1050">
            <a:effectLst/>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後期高齢者医療特別会計への繰出金は増加傾向にあり、</a:t>
          </a:r>
          <a:r>
            <a:rPr kumimoji="1" lang="ja-JP" altLang="en-US" sz="1050">
              <a:solidFill>
                <a:schemeClr val="dk1"/>
              </a:solidFill>
              <a:effectLst/>
              <a:latin typeface="+mn-lt"/>
              <a:ea typeface="+mn-ea"/>
              <a:cs typeface="+mn-cs"/>
            </a:rPr>
            <a:t>経常収支比率は</a:t>
          </a:r>
          <a:r>
            <a:rPr kumimoji="1" lang="ja-JP" altLang="ja-JP" sz="1050">
              <a:solidFill>
                <a:schemeClr val="dk1"/>
              </a:solidFill>
              <a:effectLst/>
              <a:latin typeface="+mn-lt"/>
              <a:ea typeface="+mn-ea"/>
              <a:cs typeface="+mn-cs"/>
            </a:rPr>
            <a:t>前年度より</a:t>
          </a:r>
          <a:r>
            <a:rPr kumimoji="1" lang="ja-JP" altLang="en-US" sz="1050">
              <a:solidFill>
                <a:schemeClr val="dk1"/>
              </a:solidFill>
              <a:effectLst/>
              <a:latin typeface="+mn-lt"/>
              <a:ea typeface="+mn-ea"/>
              <a:cs typeface="+mn-cs"/>
            </a:rPr>
            <a:t>０</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ポイントの</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となって</a:t>
          </a:r>
          <a:r>
            <a:rPr kumimoji="1" lang="ja-JP" altLang="en-US" sz="1050">
              <a:solidFill>
                <a:schemeClr val="dk1"/>
              </a:solidFill>
              <a:effectLst/>
              <a:latin typeface="+mn-lt"/>
              <a:ea typeface="+mn-ea"/>
              <a:cs typeface="+mn-cs"/>
            </a:rPr>
            <a:t>いるが</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その他特別会計への繰出金は減少しており、</a:t>
          </a:r>
          <a:r>
            <a:rPr kumimoji="1" lang="ja-JP" altLang="ja-JP" sz="1050">
              <a:solidFill>
                <a:schemeClr val="dk1"/>
              </a:solidFill>
              <a:effectLst/>
              <a:latin typeface="+mn-lt"/>
              <a:ea typeface="+mn-ea"/>
              <a:cs typeface="+mn-cs"/>
            </a:rPr>
            <a:t>今後</a:t>
          </a:r>
          <a:r>
            <a:rPr kumimoji="1" lang="ja-JP" altLang="en-US" sz="1050">
              <a:solidFill>
                <a:schemeClr val="dk1"/>
              </a:solidFill>
              <a:effectLst/>
              <a:latin typeface="+mn-lt"/>
              <a:ea typeface="+mn-ea"/>
              <a:cs typeface="+mn-cs"/>
            </a:rPr>
            <a:t>も</a:t>
          </a:r>
          <a:r>
            <a:rPr kumimoji="1" lang="ja-JP" altLang="ja-JP" sz="1050">
              <a:solidFill>
                <a:schemeClr val="dk1"/>
              </a:solidFill>
              <a:effectLst/>
              <a:latin typeface="+mn-lt"/>
              <a:ea typeface="+mn-ea"/>
              <a:cs typeface="+mn-cs"/>
            </a:rPr>
            <a:t>事業見直し</a:t>
          </a:r>
          <a:r>
            <a:rPr kumimoji="1" lang="ja-JP" altLang="en-US" sz="1050">
              <a:solidFill>
                <a:schemeClr val="dk1"/>
              </a:solidFill>
              <a:effectLst/>
              <a:latin typeface="+mn-lt"/>
              <a:ea typeface="+mn-ea"/>
              <a:cs typeface="+mn-cs"/>
            </a:rPr>
            <a:t>等に</a:t>
          </a:r>
          <a:r>
            <a:rPr kumimoji="1" lang="ja-JP" altLang="ja-JP" sz="1050">
              <a:solidFill>
                <a:schemeClr val="dk1"/>
              </a:solidFill>
              <a:effectLst/>
              <a:latin typeface="+mn-lt"/>
              <a:ea typeface="+mn-ea"/>
              <a:cs typeface="+mn-cs"/>
            </a:rPr>
            <a:t>より繰出金の抑制を図り、普通会計の負担を減らしていく必要がある。  </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73116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8327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57</xdr:row>
      <xdr:rowOff>30662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83272"/>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30662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510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17599</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510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22316</xdr:rowOff>
    </xdr:from>
    <xdr:to>
      <xdr:col>82</xdr:col>
      <xdr:colOff>158750</xdr:colOff>
      <xdr:row>55</xdr:row>
      <xdr:rowOff>123916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38843</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9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2722</xdr:rowOff>
    </xdr:from>
    <xdr:to>
      <xdr:col>78</xdr:col>
      <xdr:colOff>120650</xdr:colOff>
      <xdr:row>55</xdr:row>
      <xdr:rowOff>104322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114499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151312</xdr:rowOff>
    </xdr:from>
    <xdr:to>
      <xdr:col>74</xdr:col>
      <xdr:colOff>31750</xdr:colOff>
      <xdr:row>57</xdr:row>
      <xdr:rowOff>81462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66239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138249</xdr:rowOff>
    </xdr:from>
    <xdr:to>
      <xdr:col>65</xdr:col>
      <xdr:colOff>53975</xdr:colOff>
      <xdr:row>57</xdr:row>
      <xdr:rowOff>68399</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53176</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2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a:t>
          </a:r>
          <a:r>
            <a:rPr kumimoji="1" lang="ja-JP" altLang="en-US" sz="1100">
              <a:solidFill>
                <a:schemeClr val="dk1"/>
              </a:solidFill>
              <a:effectLst/>
              <a:latin typeface="+mn-lt"/>
              <a:ea typeface="+mn-ea"/>
              <a:cs typeface="+mn-cs"/>
            </a:rPr>
            <a:t>、平成２９年度より</a:t>
          </a:r>
          <a:r>
            <a:rPr kumimoji="1" lang="ja-JP" altLang="ja-JP" sz="1100">
              <a:solidFill>
                <a:schemeClr val="dk1"/>
              </a:solidFill>
              <a:effectLst/>
              <a:latin typeface="+mn-lt"/>
              <a:ea typeface="+mn-ea"/>
              <a:cs typeface="+mn-cs"/>
            </a:rPr>
            <a:t>下水道事業が特別会計より公営企業会計へ移行したことに伴い費用区分が「繰出金」から「補助費等」へ変更</a:t>
          </a:r>
          <a:r>
            <a:rPr kumimoji="1" lang="ja-JP" altLang="en-US" sz="1100">
              <a:solidFill>
                <a:schemeClr val="dk1"/>
              </a:solidFill>
              <a:effectLst/>
              <a:latin typeface="+mn-lt"/>
              <a:ea typeface="+mn-ea"/>
              <a:cs typeface="+mn-cs"/>
            </a:rPr>
            <a:t>となり増加した後、平成３０年度もほぼ横ばいの１３．２％となっており、類似団体平均</a:t>
          </a:r>
          <a:r>
            <a:rPr kumimoji="1" lang="ja-JP" altLang="ja-JP" sz="1100">
              <a:solidFill>
                <a:schemeClr val="dk1"/>
              </a:solidFill>
              <a:effectLst/>
              <a:latin typeface="+mn-lt"/>
              <a:ea typeface="+mn-ea"/>
              <a:cs typeface="+mn-cs"/>
            </a:rPr>
            <a:t>を上回っている。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補助金交付団体の精査、現行補助金の廃止・縮小も含めた補助金交付基準の見直し、特別会計や一部事務組合の歳出見直しによる繰入金縮減等行い、歳出の適正化に努める。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86995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963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64135</xdr:rowOff>
    </xdr:from>
    <xdr:to>
      <xdr:col>78</xdr:col>
      <xdr:colOff>69850</xdr:colOff>
      <xdr:row>38</xdr:row>
      <xdr:rowOff>86995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0778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64135</xdr:rowOff>
    </xdr:from>
    <xdr:to>
      <xdr:col>73</xdr:col>
      <xdr:colOff>180975</xdr:colOff>
      <xdr:row>37</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4077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104140</xdr:rowOff>
    </xdr:from>
    <xdr:to>
      <xdr:col>69</xdr:col>
      <xdr:colOff>92075</xdr:colOff>
      <xdr:row>37</xdr:row>
      <xdr:rowOff>121285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477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36195</xdr:rowOff>
    </xdr:from>
    <xdr:to>
      <xdr:col>78</xdr:col>
      <xdr:colOff>120650</xdr:colOff>
      <xdr:row>38</xdr:row>
      <xdr:rowOff>137795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122572</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37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xdr:rowOff>
    </xdr:from>
    <xdr:to>
      <xdr:col>74</xdr:col>
      <xdr:colOff>31750</xdr:colOff>
      <xdr:row>37</xdr:row>
      <xdr:rowOff>114935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99712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53340</xdr:rowOff>
    </xdr:from>
    <xdr:to>
      <xdr:col>69</xdr:col>
      <xdr:colOff>142875</xdr:colOff>
      <xdr:row>37</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139717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8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70485</xdr:rowOff>
    </xdr:from>
    <xdr:to>
      <xdr:col>65</xdr:col>
      <xdr:colOff>53975</xdr:colOff>
      <xdr:row>38</xdr:row>
      <xdr:rowOff>635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156862</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公債費に係る経常収支比率は類似団体平均を下回っているものの、合併特例事業債や臨時財政対策債の増</a:t>
          </a:r>
          <a:r>
            <a:rPr kumimoji="1" lang="ja-JP" altLang="en-US" sz="1100">
              <a:solidFill>
                <a:schemeClr val="dk1"/>
              </a:solidFill>
              <a:effectLst/>
              <a:latin typeface="+mn-lt"/>
              <a:ea typeface="+mn-ea"/>
              <a:cs typeface="+mn-cs"/>
            </a:rPr>
            <a:t>等に伴い、</a:t>
          </a:r>
          <a:r>
            <a:rPr kumimoji="1" lang="ja-JP" altLang="ja-JP" sz="1100">
              <a:solidFill>
                <a:schemeClr val="dk1"/>
              </a:solidFill>
              <a:effectLst/>
              <a:latin typeface="+mn-lt"/>
              <a:ea typeface="+mn-ea"/>
              <a:cs typeface="+mn-cs"/>
            </a:rPr>
            <a:t>前年度比は０．</a:t>
          </a:r>
          <a:r>
            <a:rPr kumimoji="1" lang="ja-JP" altLang="en-US" sz="1100">
              <a:solidFill>
                <a:schemeClr val="dk1"/>
              </a:solidFill>
              <a:effectLst/>
              <a:latin typeface="+mn-lt"/>
              <a:ea typeface="+mn-ea"/>
              <a:cs typeface="+mn-cs"/>
            </a:rPr>
            <a:t>６ポイント</a:t>
          </a:r>
          <a:r>
            <a:rPr kumimoji="1" lang="ja-JP" altLang="ja-JP" sz="1100">
              <a:solidFill>
                <a:schemeClr val="dk1"/>
              </a:solidFill>
              <a:effectLst/>
              <a:latin typeface="+mn-lt"/>
              <a:ea typeface="+mn-ea"/>
              <a:cs typeface="+mn-cs"/>
            </a:rPr>
            <a:t>の増となっている。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今後は、災害復旧事業債の償還が発生することから更なる増加が見込まれるため、</a:t>
          </a:r>
          <a:r>
            <a:rPr kumimoji="1" lang="ja-JP" altLang="ja-JP" sz="1100">
              <a:solidFill>
                <a:schemeClr val="dk1"/>
              </a:solidFill>
              <a:effectLst/>
              <a:latin typeface="+mn-lt"/>
              <a:ea typeface="+mn-ea"/>
              <a:cs typeface="+mn-cs"/>
            </a:rPr>
            <a:t>投資事業を厳密に精査し、起債額の抑制に努める。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37193</xdr:rowOff>
    </xdr:from>
    <xdr:to>
      <xdr:col>24</xdr:col>
      <xdr:colOff>25400</xdr:colOff>
      <xdr:row>77</xdr:row>
      <xdr:rowOff>76381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23884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37193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257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17599</xdr:rowOff>
    </xdr:from>
    <xdr:to>
      <xdr:col>15</xdr:col>
      <xdr:colOff>98425</xdr:colOff>
      <xdr:row>77</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192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17599</xdr:rowOff>
    </xdr:from>
    <xdr:to>
      <xdr:col>11</xdr:col>
      <xdr:colOff>9525</xdr:colOff>
      <xdr:row>77</xdr:row>
      <xdr:rowOff>37193</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192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25581</xdr:rowOff>
    </xdr:from>
    <xdr:to>
      <xdr:col>24</xdr:col>
      <xdr:colOff>76200</xdr:colOff>
      <xdr:row>77</xdr:row>
      <xdr:rowOff>127181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42108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7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157843</xdr:rowOff>
    </xdr:from>
    <xdr:to>
      <xdr:col>20</xdr:col>
      <xdr:colOff>38100</xdr:colOff>
      <xdr:row>77</xdr:row>
      <xdr:rowOff>87993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138249</xdr:rowOff>
    </xdr:from>
    <xdr:to>
      <xdr:col>11</xdr:col>
      <xdr:colOff>60325</xdr:colOff>
      <xdr:row>77</xdr:row>
      <xdr:rowOff>68399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78576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157843</xdr:rowOff>
    </xdr:from>
    <xdr:to>
      <xdr:col>6</xdr:col>
      <xdr:colOff>171450</xdr:colOff>
      <xdr:row>77</xdr:row>
      <xdr:rowOff>87993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98170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公債費を除く経常収支比率は、類似団体平均を下回って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０．１</a:t>
          </a:r>
          <a:r>
            <a:rPr kumimoji="1" lang="ja-JP" altLang="ja-JP" sz="1100">
              <a:solidFill>
                <a:schemeClr val="dk1"/>
              </a:solidFill>
              <a:effectLst/>
              <a:latin typeface="+mn-lt"/>
              <a:ea typeface="+mn-ea"/>
              <a:cs typeface="+mn-cs"/>
            </a:rPr>
            <a:t>ポイントの減と</a:t>
          </a:r>
          <a:r>
            <a:rPr kumimoji="1" lang="ja-JP" altLang="en-US" sz="1100">
              <a:solidFill>
                <a:schemeClr val="dk1"/>
              </a:solidFill>
              <a:effectLst/>
              <a:latin typeface="+mn-lt"/>
              <a:ea typeface="+mn-ea"/>
              <a:cs typeface="+mn-cs"/>
            </a:rPr>
            <a:t>ほぼ横ばいで推移している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経常経費等一般財源のうち人件費、扶助費、繰出金については増となったものの、物件費、維持補修費、補助費については減となったことが</a:t>
          </a:r>
          <a:r>
            <a:rPr kumimoji="1" lang="ja-JP" altLang="ja-JP" sz="1100">
              <a:solidFill>
                <a:schemeClr val="dk1"/>
              </a:solidFill>
              <a:effectLst/>
              <a:latin typeface="+mn-lt"/>
              <a:ea typeface="+mn-ea"/>
              <a:cs typeface="+mn-cs"/>
            </a:rPr>
            <a:t>要因とみられる。</a:t>
          </a:r>
          <a:endParaRPr lang="ja-JP" altLang="ja-JP" sz="1400">
            <a:effectLst/>
          </a:endParaRPr>
        </a:p>
        <a:p>
          <a:r>
            <a:rPr kumimoji="1" lang="ja-JP" altLang="ja-JP" sz="1100">
              <a:solidFill>
                <a:schemeClr val="dk1"/>
              </a:solidFill>
              <a:effectLst/>
              <a:latin typeface="+mn-lt"/>
              <a:ea typeface="+mn-ea"/>
              <a:cs typeface="+mn-cs"/>
            </a:rPr>
            <a:t>　今後も、施設管理経費の適正化等も踏まえた全市をあげた総合的な事業費の抑制を進め、経常収支の改善に努める。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76</xdr:row>
      <xdr:rowOff>90424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16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77</xdr:row>
      <xdr:rowOff>28702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206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28702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89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92711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1892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23131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57549</xdr:rowOff>
    </xdr:from>
    <xdr:to>
      <xdr:col>29</xdr:col>
      <xdr:colOff>127000</xdr:colOff>
      <xdr:row>15</xdr:row>
      <xdr:rowOff>117981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76924"/>
          <a:ext cx="647700" cy="60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117981</xdr:rowOff>
    </xdr:from>
    <xdr:to>
      <xdr:col>26</xdr:col>
      <xdr:colOff>50800</xdr:colOff>
      <xdr:row>16</xdr:row>
      <xdr:rowOff>58137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37356"/>
          <a:ext cx="698500" cy="111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40927</xdr:rowOff>
    </xdr:from>
    <xdr:to>
      <xdr:col>22</xdr:col>
      <xdr:colOff>114300</xdr:colOff>
      <xdr:row>16</xdr:row>
      <xdr:rowOff>58137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31752"/>
          <a:ext cx="698500" cy="17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40927</xdr:rowOff>
    </xdr:from>
    <xdr:to>
      <xdr:col>18</xdr:col>
      <xdr:colOff>177800</xdr:colOff>
      <xdr:row>16</xdr:row>
      <xdr:rowOff>63150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31752"/>
          <a:ext cx="698500" cy="2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6749</xdr:rowOff>
    </xdr:from>
    <xdr:to>
      <xdr:col>29</xdr:col>
      <xdr:colOff>177800</xdr:colOff>
      <xdr:row>15</xdr:row>
      <xdr:rowOff>108349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26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23276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67181</xdr:rowOff>
    </xdr:from>
    <xdr:to>
      <xdr:col>26</xdr:col>
      <xdr:colOff>101600</xdr:colOff>
      <xdr:row>15</xdr:row>
      <xdr:rowOff>168781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86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7508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5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7337</xdr:rowOff>
    </xdr:from>
    <xdr:to>
      <xdr:col>22</xdr:col>
      <xdr:colOff>165100</xdr:colOff>
      <xdr:row>16</xdr:row>
      <xdr:rowOff>108937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98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119114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6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161577</xdr:rowOff>
    </xdr:from>
    <xdr:to>
      <xdr:col>19</xdr:col>
      <xdr:colOff>38100</xdr:colOff>
      <xdr:row>16</xdr:row>
      <xdr:rowOff>91727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80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101904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4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12350</xdr:rowOff>
    </xdr:from>
    <xdr:to>
      <xdr:col>15</xdr:col>
      <xdr:colOff>101600</xdr:colOff>
      <xdr:row>16</xdr:row>
      <xdr:rowOff>113950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0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124127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7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76594</xdr:rowOff>
    </xdr:from>
    <xdr:to>
      <xdr:col>29</xdr:col>
      <xdr:colOff>127000</xdr:colOff>
      <xdr:row>36</xdr:row>
      <xdr:rowOff>131114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29844"/>
          <a:ext cx="647700" cy="54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61371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14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87201</xdr:rowOff>
    </xdr:from>
    <xdr:to>
      <xdr:col>26</xdr:col>
      <xdr:colOff>50800</xdr:colOff>
      <xdr:row>36</xdr:row>
      <xdr:rowOff>131114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40451"/>
          <a:ext cx="698500" cy="43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78034</xdr:rowOff>
    </xdr:from>
    <xdr:to>
      <xdr:col>22</xdr:col>
      <xdr:colOff>114300</xdr:colOff>
      <xdr:row>36</xdr:row>
      <xdr:rowOff>87201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31284"/>
          <a:ext cx="698500" cy="9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60409</xdr:rowOff>
    </xdr:from>
    <xdr:to>
      <xdr:col>18</xdr:col>
      <xdr:colOff>177800</xdr:colOff>
      <xdr:row>36</xdr:row>
      <xdr:rowOff>78034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13659"/>
          <a:ext cx="698500" cy="17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25794</xdr:rowOff>
    </xdr:from>
    <xdr:to>
      <xdr:col>29</xdr:col>
      <xdr:colOff>177800</xdr:colOff>
      <xdr:row>36</xdr:row>
      <xdr:rowOff>127394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7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213771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80314</xdr:rowOff>
    </xdr:from>
    <xdr:to>
      <xdr:col>26</xdr:col>
      <xdr:colOff>101600</xdr:colOff>
      <xdr:row>37</xdr:row>
      <xdr:rowOff>10464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3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166691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1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36401</xdr:rowOff>
    </xdr:from>
    <xdr:to>
      <xdr:col>22</xdr:col>
      <xdr:colOff>165100</xdr:colOff>
      <xdr:row>36</xdr:row>
      <xdr:rowOff>138001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8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148178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27234</xdr:rowOff>
    </xdr:from>
    <xdr:to>
      <xdr:col>19</xdr:col>
      <xdr:colOff>38100</xdr:colOff>
      <xdr:row>36</xdr:row>
      <xdr:rowOff>128834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139011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4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9609</xdr:rowOff>
    </xdr:from>
    <xdr:to>
      <xdr:col>15</xdr:col>
      <xdr:colOff>101600</xdr:colOff>
      <xdr:row>36</xdr:row>
      <xdr:rowOff>111209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62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121386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3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53,515
52,863
246.71
40,955,941
38,664,831
998,976
14,956,859
31,192,226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161188</xdr:rowOff>
    </xdr:from>
    <xdr:to>
      <xdr:col>24</xdr:col>
      <xdr:colOff>63500</xdr:colOff>
      <xdr:row>36</xdr:row>
      <xdr:rowOff>53926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61938"/>
          <a:ext cx="838200" cy="6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53926</xdr:rowOff>
    </xdr:from>
    <xdr:to>
      <xdr:col>19</xdr:col>
      <xdr:colOff>177800</xdr:colOff>
      <xdr:row>36</xdr:row>
      <xdr:rowOff>112578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26126"/>
          <a:ext cx="889000" cy="5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89865</xdr:rowOff>
    </xdr:from>
    <xdr:to>
      <xdr:col>15</xdr:col>
      <xdr:colOff>50800</xdr:colOff>
      <xdr:row>36</xdr:row>
      <xdr:rowOff>112578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62065"/>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89865</xdr:rowOff>
    </xdr:from>
    <xdr:to>
      <xdr:col>10</xdr:col>
      <xdr:colOff>114300</xdr:colOff>
      <xdr:row>36</xdr:row>
      <xdr:rowOff>107288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62065"/>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110388</xdr:rowOff>
    </xdr:from>
    <xdr:to>
      <xdr:col>24</xdr:col>
      <xdr:colOff>114300</xdr:colOff>
      <xdr:row>36</xdr:row>
      <xdr:rowOff>40538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133265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6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3126</xdr:rowOff>
    </xdr:from>
    <xdr:to>
      <xdr:col>20</xdr:col>
      <xdr:colOff>38100</xdr:colOff>
      <xdr:row>36</xdr:row>
      <xdr:rowOff>104726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121253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5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61778</xdr:rowOff>
    </xdr:from>
    <xdr:to>
      <xdr:col>15</xdr:col>
      <xdr:colOff>101600</xdr:colOff>
      <xdr:row>36</xdr:row>
      <xdr:rowOff>163378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154505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39065</xdr:rowOff>
    </xdr:from>
    <xdr:to>
      <xdr:col>10</xdr:col>
      <xdr:colOff>165100</xdr:colOff>
      <xdr:row>36</xdr:row>
      <xdr:rowOff>140665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131792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56488</xdr:rowOff>
    </xdr:from>
    <xdr:to>
      <xdr:col>6</xdr:col>
      <xdr:colOff>38100</xdr:colOff>
      <xdr:row>36</xdr:row>
      <xdr:rowOff>158088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3165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0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99793</xdr:rowOff>
    </xdr:from>
    <xdr:to>
      <xdr:col>24</xdr:col>
      <xdr:colOff>63500</xdr:colOff>
      <xdr:row>53</xdr:row>
      <xdr:rowOff>101883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8843743"/>
          <a:ext cx="838200" cy="34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101883</xdr:rowOff>
    </xdr:from>
    <xdr:to>
      <xdr:col>19</xdr:col>
      <xdr:colOff>177800</xdr:colOff>
      <xdr:row>55</xdr:row>
      <xdr:rowOff>37009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188733"/>
          <a:ext cx="889000" cy="27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37009</xdr:rowOff>
    </xdr:from>
    <xdr:to>
      <xdr:col>15</xdr:col>
      <xdr:colOff>50800</xdr:colOff>
      <xdr:row>55</xdr:row>
      <xdr:rowOff>95270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66759"/>
          <a:ext cx="889000" cy="5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95270</xdr:rowOff>
    </xdr:from>
    <xdr:to>
      <xdr:col>10</xdr:col>
      <xdr:colOff>114300</xdr:colOff>
      <xdr:row>55</xdr:row>
      <xdr:rowOff>153661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25020"/>
          <a:ext cx="889000" cy="5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48993</xdr:rowOff>
    </xdr:from>
    <xdr:to>
      <xdr:col>24</xdr:col>
      <xdr:colOff>114300</xdr:colOff>
      <xdr:row>51</xdr:row>
      <xdr:rowOff>150593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7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71870</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64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51083</xdr:rowOff>
    </xdr:from>
    <xdr:to>
      <xdr:col>20</xdr:col>
      <xdr:colOff>38100</xdr:colOff>
      <xdr:row>53</xdr:row>
      <xdr:rowOff>152683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1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169210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891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157659</xdr:rowOff>
    </xdr:from>
    <xdr:to>
      <xdr:col>15</xdr:col>
      <xdr:colOff>101600</xdr:colOff>
      <xdr:row>55</xdr:row>
      <xdr:rowOff>87809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104336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1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44470</xdr:rowOff>
    </xdr:from>
    <xdr:to>
      <xdr:col>10</xdr:col>
      <xdr:colOff>165100</xdr:colOff>
      <xdr:row>55</xdr:row>
      <xdr:rowOff>146070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137197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6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102861</xdr:rowOff>
    </xdr:from>
    <xdr:to>
      <xdr:col>6</xdr:col>
      <xdr:colOff>38100</xdr:colOff>
      <xdr:row>56</xdr:row>
      <xdr:rowOff>33011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49538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30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159931</xdr:rowOff>
    </xdr:from>
    <xdr:to>
      <xdr:col>24</xdr:col>
      <xdr:colOff>63500</xdr:colOff>
      <xdr:row>78</xdr:row>
      <xdr:rowOff>169684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33031"/>
          <a:ext cx="8382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157265</xdr:rowOff>
    </xdr:from>
    <xdr:to>
      <xdr:col>19</xdr:col>
      <xdr:colOff>177800</xdr:colOff>
      <xdr:row>78</xdr:row>
      <xdr:rowOff>159931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30365"/>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156730</xdr:rowOff>
    </xdr:from>
    <xdr:to>
      <xdr:col>15</xdr:col>
      <xdr:colOff>50800</xdr:colOff>
      <xdr:row>78</xdr:row>
      <xdr:rowOff>157265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29830"/>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156730</xdr:rowOff>
    </xdr:from>
    <xdr:to>
      <xdr:col>10</xdr:col>
      <xdr:colOff>114300</xdr:colOff>
      <xdr:row>78</xdr:row>
      <xdr:rowOff>161950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29830"/>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118884</xdr:rowOff>
    </xdr:from>
    <xdr:to>
      <xdr:col>24</xdr:col>
      <xdr:colOff>114300</xdr:colOff>
      <xdr:row>79</xdr:row>
      <xdr:rowOff>49034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33811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0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109131</xdr:rowOff>
    </xdr:from>
    <xdr:to>
      <xdr:col>20</xdr:col>
      <xdr:colOff>38100</xdr:colOff>
      <xdr:row>79</xdr:row>
      <xdr:rowOff>39281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30408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7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106465</xdr:rowOff>
    </xdr:from>
    <xdr:to>
      <xdr:col>15</xdr:col>
      <xdr:colOff>101600</xdr:colOff>
      <xdr:row>79</xdr:row>
      <xdr:rowOff>36615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27742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105930</xdr:rowOff>
    </xdr:from>
    <xdr:to>
      <xdr:col>10</xdr:col>
      <xdr:colOff>165100</xdr:colOff>
      <xdr:row>79</xdr:row>
      <xdr:rowOff>36080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27207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7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111150</xdr:rowOff>
    </xdr:from>
    <xdr:to>
      <xdr:col>6</xdr:col>
      <xdr:colOff>38100</xdr:colOff>
      <xdr:row>79</xdr:row>
      <xdr:rowOff>41300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32427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7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13284</xdr:rowOff>
    </xdr:from>
    <xdr:to>
      <xdr:col>24</xdr:col>
      <xdr:colOff>63500</xdr:colOff>
      <xdr:row>96</xdr:row>
      <xdr:rowOff>170562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72484"/>
          <a:ext cx="838200" cy="15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13284</xdr:rowOff>
    </xdr:from>
    <xdr:to>
      <xdr:col>19</xdr:col>
      <xdr:colOff>177800</xdr:colOff>
      <xdr:row>96</xdr:row>
      <xdr:rowOff>166688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72484"/>
          <a:ext cx="889000" cy="15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166688</xdr:rowOff>
    </xdr:from>
    <xdr:to>
      <xdr:col>15</xdr:col>
      <xdr:colOff>50800</xdr:colOff>
      <xdr:row>97</xdr:row>
      <xdr:rowOff>29693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25888"/>
          <a:ext cx="889000" cy="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29693</xdr:rowOff>
    </xdr:from>
    <xdr:to>
      <xdr:col>10</xdr:col>
      <xdr:colOff>114300</xdr:colOff>
      <xdr:row>97</xdr:row>
      <xdr:rowOff>45149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60343"/>
          <a:ext cx="889000" cy="1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119762</xdr:rowOff>
    </xdr:from>
    <xdr:to>
      <xdr:col>24</xdr:col>
      <xdr:colOff>114300</xdr:colOff>
      <xdr:row>97</xdr:row>
      <xdr:rowOff>49912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98189</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5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133934</xdr:rowOff>
    </xdr:from>
    <xdr:to>
      <xdr:col>20</xdr:col>
      <xdr:colOff>38100</xdr:colOff>
      <xdr:row>96</xdr:row>
      <xdr:rowOff>64084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80611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19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115888</xdr:rowOff>
    </xdr:from>
    <xdr:to>
      <xdr:col>15</xdr:col>
      <xdr:colOff>101600</xdr:colOff>
      <xdr:row>97</xdr:row>
      <xdr:rowOff>46038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37165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66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150343</xdr:rowOff>
    </xdr:from>
    <xdr:to>
      <xdr:col>10</xdr:col>
      <xdr:colOff>165100</xdr:colOff>
      <xdr:row>97</xdr:row>
      <xdr:rowOff>80493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97020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165799</xdr:rowOff>
    </xdr:from>
    <xdr:to>
      <xdr:col>6</xdr:col>
      <xdr:colOff>38100</xdr:colOff>
      <xdr:row>97</xdr:row>
      <xdr:rowOff>95949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112476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168547</xdr:rowOff>
    </xdr:from>
    <xdr:to>
      <xdr:col>55</xdr:col>
      <xdr:colOff>0</xdr:colOff>
      <xdr:row>35</xdr:row>
      <xdr:rowOff>50372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997847"/>
          <a:ext cx="838200" cy="5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50372</xdr:rowOff>
    </xdr:from>
    <xdr:to>
      <xdr:col>50</xdr:col>
      <xdr:colOff>114300</xdr:colOff>
      <xdr:row>36</xdr:row>
      <xdr:rowOff>62803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051122"/>
          <a:ext cx="889000" cy="1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15788</xdr:rowOff>
    </xdr:from>
    <xdr:to>
      <xdr:col>45</xdr:col>
      <xdr:colOff>177800</xdr:colOff>
      <xdr:row>36</xdr:row>
      <xdr:rowOff>62803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187988"/>
          <a:ext cx="889000" cy="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15788</xdr:rowOff>
    </xdr:from>
    <xdr:to>
      <xdr:col>41</xdr:col>
      <xdr:colOff>50800</xdr:colOff>
      <xdr:row>36</xdr:row>
      <xdr:rowOff>85837</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187988"/>
          <a:ext cx="889000" cy="7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117747</xdr:rowOff>
    </xdr:from>
    <xdr:to>
      <xdr:col>55</xdr:col>
      <xdr:colOff>50800</xdr:colOff>
      <xdr:row>35</xdr:row>
      <xdr:rowOff>47897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140624</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79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171022</xdr:rowOff>
    </xdr:from>
    <xdr:to>
      <xdr:col>50</xdr:col>
      <xdr:colOff>165100</xdr:colOff>
      <xdr:row>35</xdr:row>
      <xdr:rowOff>101172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00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117699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7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12003</xdr:rowOff>
    </xdr:from>
    <xdr:to>
      <xdr:col>46</xdr:col>
      <xdr:colOff>38100</xdr:colOff>
      <xdr:row>36</xdr:row>
      <xdr:rowOff>113603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18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130130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9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136438</xdr:rowOff>
    </xdr:from>
    <xdr:to>
      <xdr:col>41</xdr:col>
      <xdr:colOff>101600</xdr:colOff>
      <xdr:row>36</xdr:row>
      <xdr:rowOff>66588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13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83115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91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35037</xdr:rowOff>
    </xdr:from>
    <xdr:to>
      <xdr:col>36</xdr:col>
      <xdr:colOff>165100</xdr:colOff>
      <xdr:row>36</xdr:row>
      <xdr:rowOff>136637</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2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153164</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98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21614</xdr:rowOff>
    </xdr:from>
    <xdr:to>
      <xdr:col>55</xdr:col>
      <xdr:colOff>0</xdr:colOff>
      <xdr:row>54</xdr:row>
      <xdr:rowOff>77539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108464"/>
          <a:ext cx="838200" cy="22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21614</xdr:rowOff>
    </xdr:from>
    <xdr:to>
      <xdr:col>50</xdr:col>
      <xdr:colOff>114300</xdr:colOff>
      <xdr:row>53</xdr:row>
      <xdr:rowOff>102384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108464"/>
          <a:ext cx="889000" cy="8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102384</xdr:rowOff>
    </xdr:from>
    <xdr:to>
      <xdr:col>45</xdr:col>
      <xdr:colOff>177800</xdr:colOff>
      <xdr:row>55</xdr:row>
      <xdr:rowOff>25528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189234"/>
          <a:ext cx="889000" cy="26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25528</xdr:rowOff>
    </xdr:from>
    <xdr:to>
      <xdr:col>41</xdr:col>
      <xdr:colOff>50800</xdr:colOff>
      <xdr:row>55</xdr:row>
      <xdr:rowOff>132888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455278"/>
          <a:ext cx="889000" cy="10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26739</xdr:rowOff>
    </xdr:from>
    <xdr:to>
      <xdr:col>55</xdr:col>
      <xdr:colOff>50800</xdr:colOff>
      <xdr:row>54</xdr:row>
      <xdr:rowOff>128339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2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49616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13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142264</xdr:rowOff>
    </xdr:from>
    <xdr:to>
      <xdr:col>50</xdr:col>
      <xdr:colOff>165100</xdr:colOff>
      <xdr:row>53</xdr:row>
      <xdr:rowOff>72414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0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88941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8832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51584</xdr:rowOff>
    </xdr:from>
    <xdr:to>
      <xdr:col>46</xdr:col>
      <xdr:colOff>38100</xdr:colOff>
      <xdr:row>53</xdr:row>
      <xdr:rowOff>153184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13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169711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891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146178</xdr:rowOff>
    </xdr:from>
    <xdr:to>
      <xdr:col>41</xdr:col>
      <xdr:colOff>101600</xdr:colOff>
      <xdr:row>55</xdr:row>
      <xdr:rowOff>76328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67455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49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82088</xdr:rowOff>
    </xdr:from>
    <xdr:to>
      <xdr:col>36</xdr:col>
      <xdr:colOff>165100</xdr:colOff>
      <xdr:row>56</xdr:row>
      <xdr:rowOff>12238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5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3365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60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153824</xdr:rowOff>
    </xdr:from>
    <xdr:to>
      <xdr:col>55</xdr:col>
      <xdr:colOff>0</xdr:colOff>
      <xdr:row>76</xdr:row>
      <xdr:rowOff>122358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2841124"/>
          <a:ext cx="838200" cy="31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32976</xdr:rowOff>
    </xdr:from>
    <xdr:to>
      <xdr:col>50</xdr:col>
      <xdr:colOff>114300</xdr:colOff>
      <xdr:row>74</xdr:row>
      <xdr:rowOff>153824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2548826"/>
          <a:ext cx="889000" cy="29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32976</xdr:rowOff>
    </xdr:from>
    <xdr:to>
      <xdr:col>45</xdr:col>
      <xdr:colOff>177800</xdr:colOff>
      <xdr:row>76</xdr:row>
      <xdr:rowOff>39737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2548826"/>
          <a:ext cx="889000" cy="52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39737</xdr:rowOff>
    </xdr:from>
    <xdr:to>
      <xdr:col>41</xdr:col>
      <xdr:colOff>50800</xdr:colOff>
      <xdr:row>76</xdr:row>
      <xdr:rowOff>79790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069937"/>
          <a:ext cx="889000" cy="4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71558</xdr:rowOff>
    </xdr:from>
    <xdr:to>
      <xdr:col>55</xdr:col>
      <xdr:colOff>50800</xdr:colOff>
      <xdr:row>77</xdr:row>
      <xdr:rowOff>1708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1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94436</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9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103024</xdr:rowOff>
    </xdr:from>
    <xdr:to>
      <xdr:col>50</xdr:col>
      <xdr:colOff>165100</xdr:colOff>
      <xdr:row>75</xdr:row>
      <xdr:rowOff>33174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7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49701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256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153626</xdr:rowOff>
    </xdr:from>
    <xdr:to>
      <xdr:col>46</xdr:col>
      <xdr:colOff>38100</xdr:colOff>
      <xdr:row>73</xdr:row>
      <xdr:rowOff>83776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49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100303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27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160387</xdr:rowOff>
    </xdr:from>
    <xdr:to>
      <xdr:col>41</xdr:col>
      <xdr:colOff>101600</xdr:colOff>
      <xdr:row>76</xdr:row>
      <xdr:rowOff>90537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01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81664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11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28990</xdr:rowOff>
    </xdr:from>
    <xdr:to>
      <xdr:col>36</xdr:col>
      <xdr:colOff>165100</xdr:colOff>
      <xdr:row>76</xdr:row>
      <xdr:rowOff>130590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0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147117</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83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55804</xdr:rowOff>
    </xdr:from>
    <xdr:to>
      <xdr:col>55</xdr:col>
      <xdr:colOff>0</xdr:colOff>
      <xdr:row>97</xdr:row>
      <xdr:rowOff>115926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686454"/>
          <a:ext cx="8382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115926</xdr:rowOff>
    </xdr:from>
    <xdr:to>
      <xdr:col>50</xdr:col>
      <xdr:colOff>114300</xdr:colOff>
      <xdr:row>97</xdr:row>
      <xdr:rowOff>146182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746576"/>
          <a:ext cx="889000" cy="3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74876</xdr:rowOff>
    </xdr:from>
    <xdr:to>
      <xdr:col>45</xdr:col>
      <xdr:colOff>177800</xdr:colOff>
      <xdr:row>97</xdr:row>
      <xdr:rowOff>146182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705526"/>
          <a:ext cx="889000" cy="7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74876</xdr:rowOff>
    </xdr:from>
    <xdr:to>
      <xdr:col>41</xdr:col>
      <xdr:colOff>50800</xdr:colOff>
      <xdr:row>98</xdr:row>
      <xdr:rowOff>54922</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705526"/>
          <a:ext cx="889000" cy="15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5004</xdr:rowOff>
    </xdr:from>
    <xdr:to>
      <xdr:col>55</xdr:col>
      <xdr:colOff>50800</xdr:colOff>
      <xdr:row>97</xdr:row>
      <xdr:rowOff>106604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6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154881</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6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65126</xdr:rowOff>
    </xdr:from>
    <xdr:to>
      <xdr:col>50</xdr:col>
      <xdr:colOff>165100</xdr:colOff>
      <xdr:row>97</xdr:row>
      <xdr:rowOff>166726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6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157853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78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95382</xdr:rowOff>
    </xdr:from>
    <xdr:to>
      <xdr:col>46</xdr:col>
      <xdr:colOff>38100</xdr:colOff>
      <xdr:row>98</xdr:row>
      <xdr:rowOff>25532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16659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1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24076</xdr:rowOff>
    </xdr:from>
    <xdr:to>
      <xdr:col>41</xdr:col>
      <xdr:colOff>101600</xdr:colOff>
      <xdr:row>97</xdr:row>
      <xdr:rowOff>125676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116803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7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4122</xdr:rowOff>
    </xdr:from>
    <xdr:to>
      <xdr:col>36</xdr:col>
      <xdr:colOff>165100</xdr:colOff>
      <xdr:row>98</xdr:row>
      <xdr:rowOff>105722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96849</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89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123927</xdr:rowOff>
    </xdr:from>
    <xdr:to>
      <xdr:col>85</xdr:col>
      <xdr:colOff>127000</xdr:colOff>
      <xdr:row>33</xdr:row>
      <xdr:rowOff>145516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5267427"/>
          <a:ext cx="838200" cy="5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13487</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2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145516</xdr:rowOff>
    </xdr:from>
    <xdr:to>
      <xdr:col>81</xdr:col>
      <xdr:colOff>50800</xdr:colOff>
      <xdr:row>38</xdr:row>
      <xdr:rowOff>108500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5803366"/>
          <a:ext cx="889000" cy="82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147895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108500</xdr:rowOff>
    </xdr:from>
    <xdr:to>
      <xdr:col>76</xdr:col>
      <xdr:colOff>114300</xdr:colOff>
      <xdr:row>38</xdr:row>
      <xdr:rowOff>128508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23600"/>
          <a:ext cx="889000" cy="2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158548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6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62040</xdr:rowOff>
    </xdr:from>
    <xdr:to>
      <xdr:col>71</xdr:col>
      <xdr:colOff>177800</xdr:colOff>
      <xdr:row>38</xdr:row>
      <xdr:rowOff>128508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577140"/>
          <a:ext cx="889000" cy="6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146066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73127</xdr:rowOff>
    </xdr:from>
    <xdr:to>
      <xdr:col>85</xdr:col>
      <xdr:colOff>177800</xdr:colOff>
      <xdr:row>31</xdr:row>
      <xdr:rowOff>3277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52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26154</xdr:rowOff>
    </xdr:from>
    <xdr:ext cx="599010"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516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94716</xdr:rowOff>
    </xdr:from>
    <xdr:to>
      <xdr:col>81</xdr:col>
      <xdr:colOff>101600</xdr:colOff>
      <xdr:row>34</xdr:row>
      <xdr:rowOff>24866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57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41393</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55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57700</xdr:rowOff>
    </xdr:from>
    <xdr:to>
      <xdr:col>76</xdr:col>
      <xdr:colOff>165100</xdr:colOff>
      <xdr:row>38</xdr:row>
      <xdr:rowOff>159300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4378</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34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77708</xdr:rowOff>
    </xdr:from>
    <xdr:to>
      <xdr:col>72</xdr:col>
      <xdr:colOff>38100</xdr:colOff>
      <xdr:row>39</xdr:row>
      <xdr:rowOff>7858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170435</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68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11240</xdr:rowOff>
    </xdr:from>
    <xdr:to>
      <xdr:col>67</xdr:col>
      <xdr:colOff>101600</xdr:colOff>
      <xdr:row>38</xdr:row>
      <xdr:rowOff>112840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129367</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30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86119</xdr:rowOff>
    </xdr:from>
    <xdr:to>
      <xdr:col>85</xdr:col>
      <xdr:colOff>127000</xdr:colOff>
      <xdr:row>75</xdr:row>
      <xdr:rowOff>110427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944869"/>
          <a:ext cx="8382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63805</xdr:rowOff>
    </xdr:from>
    <xdr:to>
      <xdr:col>81</xdr:col>
      <xdr:colOff>50800</xdr:colOff>
      <xdr:row>75</xdr:row>
      <xdr:rowOff>110427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922555"/>
          <a:ext cx="8890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42697</xdr:rowOff>
    </xdr:from>
    <xdr:to>
      <xdr:col>76</xdr:col>
      <xdr:colOff>114300</xdr:colOff>
      <xdr:row>75</xdr:row>
      <xdr:rowOff>63805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901447"/>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154877</xdr:rowOff>
    </xdr:from>
    <xdr:to>
      <xdr:col>71</xdr:col>
      <xdr:colOff>177800</xdr:colOff>
      <xdr:row>75</xdr:row>
      <xdr:rowOff>42697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842177"/>
          <a:ext cx="889000" cy="5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35319</xdr:rowOff>
    </xdr:from>
    <xdr:to>
      <xdr:col>85</xdr:col>
      <xdr:colOff>177800</xdr:colOff>
      <xdr:row>75</xdr:row>
      <xdr:rowOff>136919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8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13746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8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59627</xdr:rowOff>
    </xdr:from>
    <xdr:to>
      <xdr:col>81</xdr:col>
      <xdr:colOff>101600</xdr:colOff>
      <xdr:row>75</xdr:row>
      <xdr:rowOff>161227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9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152353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0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13005</xdr:rowOff>
    </xdr:from>
    <xdr:to>
      <xdr:col>76</xdr:col>
      <xdr:colOff>165100</xdr:colOff>
      <xdr:row>75</xdr:row>
      <xdr:rowOff>114605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105732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9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163347</xdr:rowOff>
    </xdr:from>
    <xdr:to>
      <xdr:col>72</xdr:col>
      <xdr:colOff>38100</xdr:colOff>
      <xdr:row>75</xdr:row>
      <xdr:rowOff>93497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8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110024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6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104077</xdr:rowOff>
    </xdr:from>
    <xdr:to>
      <xdr:col>67</xdr:col>
      <xdr:colOff>101600</xdr:colOff>
      <xdr:row>75</xdr:row>
      <xdr:rowOff>34227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7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50754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56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3752</xdr:rowOff>
    </xdr:from>
    <xdr:to>
      <xdr:col>85</xdr:col>
      <xdr:colOff>127000</xdr:colOff>
      <xdr:row>93</xdr:row>
      <xdr:rowOff>64674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5948602"/>
          <a:ext cx="8382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3752</xdr:rowOff>
    </xdr:from>
    <xdr:to>
      <xdr:col>81</xdr:col>
      <xdr:colOff>50800</xdr:colOff>
      <xdr:row>94</xdr:row>
      <xdr:rowOff>110234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5948602"/>
          <a:ext cx="889000" cy="27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110234</xdr:rowOff>
    </xdr:from>
    <xdr:to>
      <xdr:col>76</xdr:col>
      <xdr:colOff>114300</xdr:colOff>
      <xdr:row>94</xdr:row>
      <xdr:rowOff>156821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226534"/>
          <a:ext cx="889000" cy="4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156821</xdr:rowOff>
    </xdr:from>
    <xdr:to>
      <xdr:col>71</xdr:col>
      <xdr:colOff>177800</xdr:colOff>
      <xdr:row>96</xdr:row>
      <xdr:rowOff>127310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273121"/>
          <a:ext cx="889000" cy="3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13874</xdr:rowOff>
    </xdr:from>
    <xdr:to>
      <xdr:col>85</xdr:col>
      <xdr:colOff>177800</xdr:colOff>
      <xdr:row>93</xdr:row>
      <xdr:rowOff>115474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59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36751</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581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124402</xdr:rowOff>
    </xdr:from>
    <xdr:to>
      <xdr:col>81</xdr:col>
      <xdr:colOff>101600</xdr:colOff>
      <xdr:row>93</xdr:row>
      <xdr:rowOff>54552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58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71079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56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59434</xdr:rowOff>
    </xdr:from>
    <xdr:to>
      <xdr:col>76</xdr:col>
      <xdr:colOff>165100</xdr:colOff>
      <xdr:row>94</xdr:row>
      <xdr:rowOff>161034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1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6111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59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106021</xdr:rowOff>
    </xdr:from>
    <xdr:to>
      <xdr:col>72</xdr:col>
      <xdr:colOff>38100</xdr:colOff>
      <xdr:row>95</xdr:row>
      <xdr:rowOff>36171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22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52698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59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76510</xdr:rowOff>
    </xdr:from>
    <xdr:to>
      <xdr:col>67</xdr:col>
      <xdr:colOff>101600</xdr:colOff>
      <xdr:row>97</xdr:row>
      <xdr:rowOff>6660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53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169237</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62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27305</xdr:rowOff>
    </xdr:from>
    <xdr:to>
      <xdr:col>116</xdr:col>
      <xdr:colOff>63500</xdr:colOff>
      <xdr:row>39</xdr:row>
      <xdr:rowOff>30226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13855"/>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4572</xdr:rowOff>
    </xdr:from>
    <xdr:to>
      <xdr:col>111</xdr:col>
      <xdr:colOff>177800</xdr:colOff>
      <xdr:row>39</xdr:row>
      <xdr:rowOff>27305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91122"/>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4572</xdr:rowOff>
    </xdr:from>
    <xdr:to>
      <xdr:col>107</xdr:col>
      <xdr:colOff>50800</xdr:colOff>
      <xdr:row>39</xdr:row>
      <xdr:rowOff>17907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691122"/>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17907</xdr:rowOff>
    </xdr:from>
    <xdr:to>
      <xdr:col>102</xdr:col>
      <xdr:colOff>114300</xdr:colOff>
      <xdr:row>39</xdr:row>
      <xdr:rowOff>19431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70445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150876</xdr:rowOff>
    </xdr:from>
    <xdr:to>
      <xdr:col>116</xdr:col>
      <xdr:colOff>114300</xdr:colOff>
      <xdr:row>39</xdr:row>
      <xdr:rowOff>81026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65803</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80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147955</xdr:rowOff>
    </xdr:from>
    <xdr:to>
      <xdr:col>112</xdr:col>
      <xdr:colOff>38100</xdr:colOff>
      <xdr:row>39</xdr:row>
      <xdr:rowOff>78105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69232</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75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125222</xdr:rowOff>
    </xdr:from>
    <xdr:to>
      <xdr:col>107</xdr:col>
      <xdr:colOff>101600</xdr:colOff>
      <xdr:row>39</xdr:row>
      <xdr:rowOff>55372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46499</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733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138557</xdr:rowOff>
    </xdr:from>
    <xdr:to>
      <xdr:col>102</xdr:col>
      <xdr:colOff>165100</xdr:colOff>
      <xdr:row>39</xdr:row>
      <xdr:rowOff>68707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59834</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74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140081</xdr:rowOff>
    </xdr:from>
    <xdr:to>
      <xdr:col>98</xdr:col>
      <xdr:colOff>38100</xdr:colOff>
      <xdr:row>39</xdr:row>
      <xdr:rowOff>70231</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61358</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747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106058</xdr:rowOff>
    </xdr:from>
    <xdr:to>
      <xdr:col>116</xdr:col>
      <xdr:colOff>63500</xdr:colOff>
      <xdr:row>58</xdr:row>
      <xdr:rowOff>115659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50158"/>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106058</xdr:rowOff>
    </xdr:from>
    <xdr:to>
      <xdr:col>111</xdr:col>
      <xdr:colOff>177800</xdr:colOff>
      <xdr:row>58</xdr:row>
      <xdr:rowOff>120117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050158"/>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120117</xdr:rowOff>
    </xdr:from>
    <xdr:to>
      <xdr:col>107</xdr:col>
      <xdr:colOff>50800</xdr:colOff>
      <xdr:row>58</xdr:row>
      <xdr:rowOff>121412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64217"/>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121412</xdr:rowOff>
    </xdr:from>
    <xdr:to>
      <xdr:col>102</xdr:col>
      <xdr:colOff>114300</xdr:colOff>
      <xdr:row>58</xdr:row>
      <xdr:rowOff>122784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06551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64859</xdr:rowOff>
    </xdr:from>
    <xdr:to>
      <xdr:col>116</xdr:col>
      <xdr:colOff>114300</xdr:colOff>
      <xdr:row>58</xdr:row>
      <xdr:rowOff>166459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151236</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55258</xdr:rowOff>
    </xdr:from>
    <xdr:to>
      <xdr:col>112</xdr:col>
      <xdr:colOff>38100</xdr:colOff>
      <xdr:row>58</xdr:row>
      <xdr:rowOff>156858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147985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09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69317</xdr:rowOff>
    </xdr:from>
    <xdr:to>
      <xdr:col>107</xdr:col>
      <xdr:colOff>101600</xdr:colOff>
      <xdr:row>58</xdr:row>
      <xdr:rowOff>170917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162044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0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70612</xdr:rowOff>
    </xdr:from>
    <xdr:to>
      <xdr:col>102</xdr:col>
      <xdr:colOff>165100</xdr:colOff>
      <xdr:row>59</xdr:row>
      <xdr:rowOff>762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163339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71984</xdr:rowOff>
    </xdr:from>
    <xdr:to>
      <xdr:col>98</xdr:col>
      <xdr:colOff>38100</xdr:colOff>
      <xdr:row>59</xdr:row>
      <xdr:rowOff>2134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164711</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0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6445</xdr:rowOff>
    </xdr:from>
    <xdr:to>
      <xdr:col>116</xdr:col>
      <xdr:colOff>63500</xdr:colOff>
      <xdr:row>76</xdr:row>
      <xdr:rowOff>16332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036645"/>
          <a:ext cx="8382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163417</xdr:rowOff>
    </xdr:from>
    <xdr:to>
      <xdr:col>111</xdr:col>
      <xdr:colOff>177800</xdr:colOff>
      <xdr:row>76</xdr:row>
      <xdr:rowOff>6445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679267"/>
          <a:ext cx="889000" cy="3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163417</xdr:rowOff>
    </xdr:from>
    <xdr:to>
      <xdr:col>107</xdr:col>
      <xdr:colOff>50800</xdr:colOff>
      <xdr:row>74</xdr:row>
      <xdr:rowOff>15684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679267"/>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15684</xdr:rowOff>
    </xdr:from>
    <xdr:to>
      <xdr:col>102</xdr:col>
      <xdr:colOff>114300</xdr:colOff>
      <xdr:row>74</xdr:row>
      <xdr:rowOff>49099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702984"/>
          <a:ext cx="889000" cy="3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136982</xdr:rowOff>
    </xdr:from>
    <xdr:to>
      <xdr:col>116</xdr:col>
      <xdr:colOff>114300</xdr:colOff>
      <xdr:row>76</xdr:row>
      <xdr:rowOff>67132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9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115409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7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127095</xdr:rowOff>
    </xdr:from>
    <xdr:to>
      <xdr:col>112</xdr:col>
      <xdr:colOff>38100</xdr:colOff>
      <xdr:row>76</xdr:row>
      <xdr:rowOff>57246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858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48372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07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112617</xdr:rowOff>
    </xdr:from>
    <xdr:to>
      <xdr:col>107</xdr:col>
      <xdr:colOff>101600</xdr:colOff>
      <xdr:row>74</xdr:row>
      <xdr:rowOff>42767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6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59294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40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136334</xdr:rowOff>
    </xdr:from>
    <xdr:to>
      <xdr:col>102</xdr:col>
      <xdr:colOff>165100</xdr:colOff>
      <xdr:row>74</xdr:row>
      <xdr:rowOff>66484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6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83011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4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169749</xdr:rowOff>
    </xdr:from>
    <xdr:to>
      <xdr:col>98</xdr:col>
      <xdr:colOff>38100</xdr:colOff>
      <xdr:row>74</xdr:row>
      <xdr:rowOff>99899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116426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46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　災害対応</a:t>
          </a:r>
          <a:r>
            <a:rPr kumimoji="1" lang="ja-JP" altLang="en-US" sz="1100">
              <a:solidFill>
                <a:schemeClr val="dk1"/>
              </a:solidFill>
              <a:effectLst/>
              <a:latin typeface="+mn-lt"/>
              <a:ea typeface="+mn-ea"/>
              <a:cs typeface="+mn-cs"/>
            </a:rPr>
            <a:t>のための</a:t>
          </a:r>
          <a:r>
            <a:rPr kumimoji="1" lang="ja-JP" altLang="ja-JP" sz="1100">
              <a:solidFill>
                <a:schemeClr val="dk1"/>
              </a:solidFill>
              <a:effectLst/>
              <a:latin typeface="+mn-lt"/>
              <a:ea typeface="+mn-ea"/>
              <a:cs typeface="+mn-cs"/>
            </a:rPr>
            <a:t>職員増</a:t>
          </a:r>
          <a:r>
            <a:rPr kumimoji="1" lang="ja-JP" altLang="en-US"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年度は類似団体平均を上回っている。今後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災害対応職員の確保のため人件費の増が見込まれるが、適正な人員管理に努め費用の増加を抑える。</a:t>
          </a:r>
          <a:endParaRPr lang="ja-JP" altLang="ja-JP" sz="1400">
            <a:effectLst/>
          </a:endParaRPr>
        </a:p>
        <a:p>
          <a:r>
            <a:rPr kumimoji="1" lang="ja-JP" altLang="ja-JP" sz="1100">
              <a:solidFill>
                <a:schemeClr val="dk1"/>
              </a:solidFill>
              <a:effectLst/>
              <a:latin typeface="+mn-lt"/>
              <a:ea typeface="+mn-ea"/>
              <a:cs typeface="+mn-cs"/>
            </a:rPr>
            <a:t>●物件費　災害等廃棄物処理事業、災害対応</a:t>
          </a:r>
          <a:r>
            <a:rPr kumimoji="1" lang="ja-JP" altLang="en-US" sz="1100">
              <a:solidFill>
                <a:schemeClr val="dk1"/>
              </a:solidFill>
              <a:effectLst/>
              <a:latin typeface="+mn-lt"/>
              <a:ea typeface="+mn-ea"/>
              <a:cs typeface="+mn-cs"/>
            </a:rPr>
            <a:t>派遣職員等経費、橋りょう点検事業費</a:t>
          </a:r>
          <a:r>
            <a:rPr kumimoji="1" lang="ja-JP" altLang="ja-JP" sz="1100">
              <a:solidFill>
                <a:schemeClr val="dk1"/>
              </a:solidFill>
              <a:effectLst/>
              <a:latin typeface="+mn-lt"/>
              <a:ea typeface="+mn-ea"/>
              <a:cs typeface="+mn-cs"/>
            </a:rPr>
            <a:t>の増により前年度と比較して大幅に増となっている。災害復旧を優先させる必要があるため事業の見直し等を行い経費の縮減に努める。</a:t>
          </a:r>
          <a:endParaRPr lang="ja-JP" altLang="ja-JP" sz="1400">
            <a:effectLst/>
          </a:endParaRPr>
        </a:p>
        <a:p>
          <a:r>
            <a:rPr kumimoji="1" lang="ja-JP" altLang="ja-JP" sz="1100">
              <a:solidFill>
                <a:schemeClr val="dk1"/>
              </a:solidFill>
              <a:effectLst/>
              <a:latin typeface="+mn-lt"/>
              <a:ea typeface="+mn-ea"/>
              <a:cs typeface="+mn-cs"/>
            </a:rPr>
            <a:t>●普通建設事業費　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年度は産地パワーアップ事業、秋月小学校大規模改造等</a:t>
          </a:r>
          <a:r>
            <a:rPr kumimoji="1" lang="ja-JP" altLang="en-US" sz="1100">
              <a:solidFill>
                <a:schemeClr val="dk1"/>
              </a:solidFill>
              <a:effectLst/>
              <a:latin typeface="+mn-lt"/>
              <a:ea typeface="+mn-ea"/>
              <a:cs typeface="+mn-cs"/>
            </a:rPr>
            <a:t>の終了に伴い</a:t>
          </a:r>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している。災害により大型事業が凍結となっているが、今後必要な事業を見極め、過剰な施工実施とならないよう経費縮減に努める。</a:t>
          </a:r>
          <a:endParaRPr lang="ja-JP" altLang="ja-JP" sz="1400">
            <a:effectLst/>
          </a:endParaRPr>
        </a:p>
        <a:p>
          <a:r>
            <a:rPr kumimoji="1" lang="ja-JP" altLang="ja-JP" sz="1100">
              <a:solidFill>
                <a:schemeClr val="dk1"/>
              </a:solidFill>
              <a:effectLst/>
              <a:latin typeface="+mn-lt"/>
              <a:ea typeface="+mn-ea"/>
              <a:cs typeface="+mn-cs"/>
            </a:rPr>
            <a:t>●災害復旧事業費　九州北部豪雨に伴う災害復旧事業</a:t>
          </a:r>
          <a:r>
            <a:rPr kumimoji="1" lang="ja-JP" altLang="en-US" sz="1100">
              <a:solidFill>
                <a:schemeClr val="dk1"/>
              </a:solidFill>
              <a:effectLst/>
              <a:latin typeface="+mn-lt"/>
              <a:ea typeface="+mn-ea"/>
              <a:cs typeface="+mn-cs"/>
            </a:rPr>
            <a:t>を通年行ったこと、平成３０年７月豪雨の災害復旧事業費の増等から前年度比較でも大幅な</a:t>
          </a:r>
          <a:r>
            <a:rPr kumimoji="1" lang="ja-JP" altLang="ja-JP" sz="1100">
              <a:solidFill>
                <a:schemeClr val="dk1"/>
              </a:solidFill>
              <a:effectLst/>
              <a:latin typeface="+mn-lt"/>
              <a:ea typeface="+mn-ea"/>
              <a:cs typeface="+mn-cs"/>
            </a:rPr>
            <a:t>増となっている。復旧事業は長期にわたることが予想されるため、今後も類似団体と比較して高水準で推移すると考えられる。</a:t>
          </a:r>
          <a:endParaRPr lang="ja-JP" altLang="ja-JP" sz="1400">
            <a:effectLst/>
          </a:endParaRPr>
        </a:p>
        <a:p>
          <a:r>
            <a:rPr kumimoji="1" lang="ja-JP" altLang="ja-JP" sz="1100">
              <a:solidFill>
                <a:schemeClr val="dk1"/>
              </a:solidFill>
              <a:effectLst/>
              <a:latin typeface="+mn-lt"/>
              <a:ea typeface="+mn-ea"/>
              <a:cs typeface="+mn-cs"/>
            </a:rPr>
            <a:t>●積立金　ふるさと</a:t>
          </a:r>
          <a:r>
            <a:rPr kumimoji="1" lang="ja-JP" altLang="en-US" sz="1100">
              <a:solidFill>
                <a:schemeClr val="dk1"/>
              </a:solidFill>
              <a:effectLst/>
              <a:latin typeface="+mn-lt"/>
              <a:ea typeface="+mn-ea"/>
              <a:cs typeface="+mn-cs"/>
            </a:rPr>
            <a:t>納税</a:t>
          </a:r>
          <a:r>
            <a:rPr kumimoji="1" lang="ja-JP" altLang="ja-JP" sz="1100">
              <a:solidFill>
                <a:schemeClr val="dk1"/>
              </a:solidFill>
              <a:effectLst/>
              <a:latin typeface="+mn-lt"/>
              <a:ea typeface="+mn-ea"/>
              <a:cs typeface="+mn-cs"/>
            </a:rPr>
            <a:t>寄附金</a:t>
          </a:r>
          <a:r>
            <a:rPr kumimoji="1" lang="ja-JP" altLang="en-US" sz="1100">
              <a:solidFill>
                <a:schemeClr val="dk1"/>
              </a:solidFill>
              <a:effectLst/>
              <a:latin typeface="+mn-lt"/>
              <a:ea typeface="+mn-ea"/>
              <a:cs typeface="+mn-cs"/>
            </a:rPr>
            <a:t>、その他公共施設等整備基金、小石原川ダム水源地整備事業に対する積立金が主に減となっている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災害</a:t>
          </a:r>
          <a:r>
            <a:rPr kumimoji="1" lang="ja-JP" altLang="en-US" sz="1100">
              <a:solidFill>
                <a:schemeClr val="dk1"/>
              </a:solidFill>
              <a:effectLst/>
              <a:latin typeface="+mn-lt"/>
              <a:ea typeface="+mn-ea"/>
              <a:cs typeface="+mn-cs"/>
            </a:rPr>
            <a:t>復旧</a:t>
          </a:r>
          <a:r>
            <a:rPr kumimoji="1" lang="ja-JP" altLang="ja-JP" sz="1100">
              <a:solidFill>
                <a:schemeClr val="dk1"/>
              </a:solidFill>
              <a:effectLst/>
              <a:latin typeface="+mn-lt"/>
              <a:ea typeface="+mn-ea"/>
              <a:cs typeface="+mn-cs"/>
            </a:rPr>
            <a:t>に伴い、基金取崩しの増が見込まれるため計画的な基金積立を行い財政基盤の安定を図る。</a:t>
          </a:r>
          <a:endParaRPr lang="ja-JP" altLang="ja-JP" sz="1400">
            <a:effectLst/>
          </a:endParaRPr>
        </a:p>
        <a:p>
          <a:r>
            <a:rPr kumimoji="1" lang="ja-JP" altLang="ja-JP" sz="1100">
              <a:solidFill>
                <a:schemeClr val="dk1"/>
              </a:solidFill>
              <a:effectLst/>
              <a:latin typeface="+mn-lt"/>
              <a:ea typeface="+mn-ea"/>
              <a:cs typeface="+mn-cs"/>
            </a:rPr>
            <a:t>●繰出金　</a:t>
          </a:r>
          <a:r>
            <a:rPr kumimoji="1" lang="ja-JP" altLang="en-US" sz="1100">
              <a:solidFill>
                <a:schemeClr val="dk1"/>
              </a:solidFill>
              <a:effectLst/>
              <a:latin typeface="+mn-lt"/>
              <a:ea typeface="+mn-ea"/>
              <a:cs typeface="+mn-cs"/>
            </a:rPr>
            <a:t>平成２９年度より</a:t>
          </a:r>
          <a:r>
            <a:rPr kumimoji="1" lang="ja-JP" altLang="ja-JP" sz="1100">
              <a:solidFill>
                <a:schemeClr val="dk1"/>
              </a:solidFill>
              <a:effectLst/>
              <a:latin typeface="+mn-lt"/>
              <a:ea typeface="+mn-ea"/>
              <a:cs typeface="+mn-cs"/>
            </a:rPr>
            <a:t>下水道事業の企業会計移行に伴い、繰出金の減となったように見えるが、</a:t>
          </a:r>
          <a:r>
            <a:rPr kumimoji="1" lang="ja-JP" altLang="en-US" sz="1100">
              <a:solidFill>
                <a:schemeClr val="dk1"/>
              </a:solidFill>
              <a:effectLst/>
              <a:latin typeface="+mn-lt"/>
              <a:ea typeface="+mn-ea"/>
              <a:cs typeface="+mn-cs"/>
            </a:rPr>
            <a:t>後期高齢者医療</a:t>
          </a:r>
          <a:r>
            <a:rPr kumimoji="1" lang="ja-JP" altLang="ja-JP" sz="1100">
              <a:solidFill>
                <a:schemeClr val="dk1"/>
              </a:solidFill>
              <a:effectLst/>
              <a:latin typeface="+mn-lt"/>
              <a:ea typeface="+mn-ea"/>
              <a:cs typeface="+mn-cs"/>
            </a:rPr>
            <a:t>の特別会計への繰出額が増加傾向にあるため、事業見直しや給付費適正化、保険料（税）の徴収強化等による財政健全化を進め、繰出金の縮減に努める。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53,515
52,863
246.71
40,955,941
38,664,831
998,976
14,956,859
31,192,226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84836</xdr:rowOff>
    </xdr:from>
    <xdr:to>
      <xdr:col>24</xdr:col>
      <xdr:colOff>63500</xdr:colOff>
      <xdr:row>34</xdr:row>
      <xdr:rowOff>121412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141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61062</xdr:rowOff>
    </xdr:from>
    <xdr:to>
      <xdr:col>19</xdr:col>
      <xdr:colOff>177800</xdr:colOff>
      <xdr:row>34</xdr:row>
      <xdr:rowOff>84836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90362"/>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93980</xdr:rowOff>
    </xdr:from>
    <xdr:to>
      <xdr:col>15</xdr:col>
      <xdr:colOff>50800</xdr:colOff>
      <xdr:row>34</xdr:row>
      <xdr:rowOff>61062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51830"/>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93980</xdr:rowOff>
    </xdr:from>
    <xdr:to>
      <xdr:col>10</xdr:col>
      <xdr:colOff>114300</xdr:colOff>
      <xdr:row>33</xdr:row>
      <xdr:rowOff>102210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5183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70612</xdr:rowOff>
    </xdr:from>
    <xdr:to>
      <xdr:col>24</xdr:col>
      <xdr:colOff>114300</xdr:colOff>
      <xdr:row>35</xdr:row>
      <xdr:rowOff>762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93489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5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34036</xdr:rowOff>
    </xdr:from>
    <xdr:to>
      <xdr:col>20</xdr:col>
      <xdr:colOff>38100</xdr:colOff>
      <xdr:row>34</xdr:row>
      <xdr:rowOff>135636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152163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10262</xdr:rowOff>
    </xdr:from>
    <xdr:to>
      <xdr:col>15</xdr:col>
      <xdr:colOff>101600</xdr:colOff>
      <xdr:row>34</xdr:row>
      <xdr:rowOff>111862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3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43180</xdr:rowOff>
    </xdr:from>
    <xdr:to>
      <xdr:col>10</xdr:col>
      <xdr:colOff>165100</xdr:colOff>
      <xdr:row>33</xdr:row>
      <xdr:rowOff>144780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161307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51410</xdr:rowOff>
    </xdr:from>
    <xdr:to>
      <xdr:col>6</xdr:col>
      <xdr:colOff>38100</xdr:colOff>
      <xdr:row>33</xdr:row>
      <xdr:rowOff>153010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169537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41206</xdr:rowOff>
    </xdr:from>
    <xdr:to>
      <xdr:col>24</xdr:col>
      <xdr:colOff>63500</xdr:colOff>
      <xdr:row>55</xdr:row>
      <xdr:rowOff>23506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299506"/>
          <a:ext cx="838200" cy="15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41206</xdr:rowOff>
    </xdr:from>
    <xdr:to>
      <xdr:col>19</xdr:col>
      <xdr:colOff>177800</xdr:colOff>
      <xdr:row>55</xdr:row>
      <xdr:rowOff>96212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299506"/>
          <a:ext cx="889000" cy="2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96212</xdr:rowOff>
    </xdr:from>
    <xdr:to>
      <xdr:col>15</xdr:col>
      <xdr:colOff>50800</xdr:colOff>
      <xdr:row>56</xdr:row>
      <xdr:rowOff>42894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525962"/>
          <a:ext cx="889000" cy="11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42894</xdr:rowOff>
    </xdr:from>
    <xdr:to>
      <xdr:col>10</xdr:col>
      <xdr:colOff>114300</xdr:colOff>
      <xdr:row>57</xdr:row>
      <xdr:rowOff>50306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44094"/>
          <a:ext cx="889000" cy="17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7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144156</xdr:rowOff>
    </xdr:from>
    <xdr:to>
      <xdr:col>24</xdr:col>
      <xdr:colOff>114300</xdr:colOff>
      <xdr:row>55</xdr:row>
      <xdr:rowOff>74306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167033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5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161856</xdr:rowOff>
    </xdr:from>
    <xdr:to>
      <xdr:col>20</xdr:col>
      <xdr:colOff>38100</xdr:colOff>
      <xdr:row>54</xdr:row>
      <xdr:rowOff>92006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2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108533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023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45412</xdr:rowOff>
    </xdr:from>
    <xdr:to>
      <xdr:col>15</xdr:col>
      <xdr:colOff>101600</xdr:colOff>
      <xdr:row>55</xdr:row>
      <xdr:rowOff>147012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4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163539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25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163544</xdr:rowOff>
    </xdr:from>
    <xdr:to>
      <xdr:col>10</xdr:col>
      <xdr:colOff>165100</xdr:colOff>
      <xdr:row>56</xdr:row>
      <xdr:rowOff>93694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110221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170956</xdr:rowOff>
    </xdr:from>
    <xdr:to>
      <xdr:col>6</xdr:col>
      <xdr:colOff>38100</xdr:colOff>
      <xdr:row>57</xdr:row>
      <xdr:rowOff>101106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7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117633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4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170738</xdr:rowOff>
    </xdr:from>
    <xdr:to>
      <xdr:col>24</xdr:col>
      <xdr:colOff>63500</xdr:colOff>
      <xdr:row>75</xdr:row>
      <xdr:rowOff>151321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58038"/>
          <a:ext cx="838200" cy="15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170738</xdr:rowOff>
    </xdr:from>
    <xdr:to>
      <xdr:col>19</xdr:col>
      <xdr:colOff>177800</xdr:colOff>
      <xdr:row>76</xdr:row>
      <xdr:rowOff>42608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58038"/>
          <a:ext cx="889000" cy="2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42608</xdr:rowOff>
    </xdr:from>
    <xdr:to>
      <xdr:col>15</xdr:col>
      <xdr:colOff>50800</xdr:colOff>
      <xdr:row>76</xdr:row>
      <xdr:rowOff>84010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72808"/>
          <a:ext cx="889000" cy="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79870</xdr:rowOff>
    </xdr:from>
    <xdr:to>
      <xdr:col>10</xdr:col>
      <xdr:colOff>114300</xdr:colOff>
      <xdr:row>76</xdr:row>
      <xdr:rowOff>84010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10070"/>
          <a:ext cx="8890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100520</xdr:rowOff>
    </xdr:from>
    <xdr:to>
      <xdr:col>24</xdr:col>
      <xdr:colOff>114300</xdr:colOff>
      <xdr:row>76</xdr:row>
      <xdr:rowOff>30671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592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123397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1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119938</xdr:rowOff>
    </xdr:from>
    <xdr:to>
      <xdr:col>20</xdr:col>
      <xdr:colOff>38100</xdr:colOff>
      <xdr:row>75</xdr:row>
      <xdr:rowOff>50088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66615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8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163258</xdr:rowOff>
    </xdr:from>
    <xdr:to>
      <xdr:col>15</xdr:col>
      <xdr:colOff>101600</xdr:colOff>
      <xdr:row>76</xdr:row>
      <xdr:rowOff>93408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84535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1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33210</xdr:rowOff>
    </xdr:from>
    <xdr:to>
      <xdr:col>10</xdr:col>
      <xdr:colOff>165100</xdr:colOff>
      <xdr:row>76</xdr:row>
      <xdr:rowOff>134810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125937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5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29070</xdr:rowOff>
    </xdr:from>
    <xdr:to>
      <xdr:col>6</xdr:col>
      <xdr:colOff>38100</xdr:colOff>
      <xdr:row>76</xdr:row>
      <xdr:rowOff>130670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147197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3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90399</xdr:rowOff>
    </xdr:from>
    <xdr:to>
      <xdr:col>24</xdr:col>
      <xdr:colOff>63500</xdr:colOff>
      <xdr:row>95</xdr:row>
      <xdr:rowOff>131756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5863799"/>
          <a:ext cx="838200" cy="55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131756</xdr:rowOff>
    </xdr:from>
    <xdr:to>
      <xdr:col>19</xdr:col>
      <xdr:colOff>177800</xdr:colOff>
      <xdr:row>96</xdr:row>
      <xdr:rowOff>118687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19506"/>
          <a:ext cx="889000" cy="15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118687</xdr:rowOff>
    </xdr:from>
    <xdr:to>
      <xdr:col>15</xdr:col>
      <xdr:colOff>50800</xdr:colOff>
      <xdr:row>96</xdr:row>
      <xdr:rowOff>139300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77887"/>
          <a:ext cx="8890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133166</xdr:rowOff>
    </xdr:from>
    <xdr:to>
      <xdr:col>10</xdr:col>
      <xdr:colOff>114300</xdr:colOff>
      <xdr:row>96</xdr:row>
      <xdr:rowOff>139300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92366"/>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39599</xdr:rowOff>
    </xdr:from>
    <xdr:to>
      <xdr:col>24</xdr:col>
      <xdr:colOff>114300</xdr:colOff>
      <xdr:row>92</xdr:row>
      <xdr:rowOff>141199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81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62476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66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80956</xdr:rowOff>
    </xdr:from>
    <xdr:to>
      <xdr:col>20</xdr:col>
      <xdr:colOff>38100</xdr:colOff>
      <xdr:row>96</xdr:row>
      <xdr:rowOff>11106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27633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4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67887</xdr:rowOff>
    </xdr:from>
    <xdr:to>
      <xdr:col>15</xdr:col>
      <xdr:colOff>101600</xdr:colOff>
      <xdr:row>96</xdr:row>
      <xdr:rowOff>169487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2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14564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0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88500</xdr:rowOff>
    </xdr:from>
    <xdr:to>
      <xdr:col>10</xdr:col>
      <xdr:colOff>165100</xdr:colOff>
      <xdr:row>97</xdr:row>
      <xdr:rowOff>18650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9777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82366</xdr:rowOff>
    </xdr:from>
    <xdr:to>
      <xdr:col>6</xdr:col>
      <xdr:colOff>38100</xdr:colOff>
      <xdr:row>97</xdr:row>
      <xdr:rowOff>12516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4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29043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34925</xdr:rowOff>
    </xdr:from>
    <xdr:to>
      <xdr:col>55</xdr:col>
      <xdr:colOff>0</xdr:colOff>
      <xdr:row>37</xdr:row>
      <xdr:rowOff>41021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378575"/>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41021</xdr:rowOff>
    </xdr:from>
    <xdr:to>
      <xdr:col>50</xdr:col>
      <xdr:colOff>114300</xdr:colOff>
      <xdr:row>37</xdr:row>
      <xdr:rowOff>45593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38467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15875</xdr:rowOff>
    </xdr:from>
    <xdr:to>
      <xdr:col>45</xdr:col>
      <xdr:colOff>177800</xdr:colOff>
      <xdr:row>37</xdr:row>
      <xdr:rowOff>45593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188075"/>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66167</xdr:rowOff>
    </xdr:from>
    <xdr:to>
      <xdr:col>41</xdr:col>
      <xdr:colOff>50800</xdr:colOff>
      <xdr:row>36</xdr:row>
      <xdr:rowOff>15875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066917"/>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132859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155575</xdr:rowOff>
    </xdr:from>
    <xdr:to>
      <xdr:col>55</xdr:col>
      <xdr:colOff>50800</xdr:colOff>
      <xdr:row>37</xdr:row>
      <xdr:rowOff>85725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7002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79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161671</xdr:rowOff>
    </xdr:from>
    <xdr:to>
      <xdr:col>50</xdr:col>
      <xdr:colOff>165100</xdr:colOff>
      <xdr:row>37</xdr:row>
      <xdr:rowOff>91821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108348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10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166243</xdr:rowOff>
    </xdr:from>
    <xdr:to>
      <xdr:col>46</xdr:col>
      <xdr:colOff>38100</xdr:colOff>
      <xdr:row>37</xdr:row>
      <xdr:rowOff>96393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112920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113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136525</xdr:rowOff>
    </xdr:from>
    <xdr:to>
      <xdr:col>41</xdr:col>
      <xdr:colOff>101600</xdr:colOff>
      <xdr:row>36</xdr:row>
      <xdr:rowOff>66675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1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83202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91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15367</xdr:rowOff>
    </xdr:from>
    <xdr:to>
      <xdr:col>36</xdr:col>
      <xdr:colOff>165100</xdr:colOff>
      <xdr:row>35</xdr:row>
      <xdr:rowOff>116967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0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133494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97409</xdr:rowOff>
    </xdr:from>
    <xdr:to>
      <xdr:col>55</xdr:col>
      <xdr:colOff>0</xdr:colOff>
      <xdr:row>54</xdr:row>
      <xdr:rowOff>139853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355709"/>
          <a:ext cx="8382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97409</xdr:rowOff>
    </xdr:from>
    <xdr:to>
      <xdr:col>50</xdr:col>
      <xdr:colOff>114300</xdr:colOff>
      <xdr:row>56</xdr:row>
      <xdr:rowOff>635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355709"/>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635</xdr:rowOff>
    </xdr:from>
    <xdr:to>
      <xdr:col>45</xdr:col>
      <xdr:colOff>177800</xdr:colOff>
      <xdr:row>56</xdr:row>
      <xdr:rowOff>31801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601835"/>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31801</xdr:rowOff>
    </xdr:from>
    <xdr:to>
      <xdr:col>41</xdr:col>
      <xdr:colOff>50800</xdr:colOff>
      <xdr:row>56</xdr:row>
      <xdr:rowOff>145968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633001"/>
          <a:ext cx="889000" cy="1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89053</xdr:rowOff>
    </xdr:from>
    <xdr:to>
      <xdr:col>55</xdr:col>
      <xdr:colOff>50800</xdr:colOff>
      <xdr:row>55</xdr:row>
      <xdr:rowOff>19203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111930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19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46609</xdr:rowOff>
    </xdr:from>
    <xdr:to>
      <xdr:col>50</xdr:col>
      <xdr:colOff>165100</xdr:colOff>
      <xdr:row>54</xdr:row>
      <xdr:rowOff>148209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3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164736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0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121285</xdr:rowOff>
    </xdr:from>
    <xdr:to>
      <xdr:col>46</xdr:col>
      <xdr:colOff>38100</xdr:colOff>
      <xdr:row>56</xdr:row>
      <xdr:rowOff>51435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67962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3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152451</xdr:rowOff>
    </xdr:from>
    <xdr:to>
      <xdr:col>41</xdr:col>
      <xdr:colOff>101600</xdr:colOff>
      <xdr:row>56</xdr:row>
      <xdr:rowOff>82601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8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73728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95168</xdr:rowOff>
    </xdr:from>
    <xdr:to>
      <xdr:col>36</xdr:col>
      <xdr:colOff>165100</xdr:colOff>
      <xdr:row>57</xdr:row>
      <xdr:rowOff>25318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41845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7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100495</xdr:rowOff>
    </xdr:from>
    <xdr:to>
      <xdr:col>55</xdr:col>
      <xdr:colOff>0</xdr:colOff>
      <xdr:row>78</xdr:row>
      <xdr:rowOff>111049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73595"/>
          <a:ext cx="8382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100495</xdr:rowOff>
    </xdr:from>
    <xdr:to>
      <xdr:col>50</xdr:col>
      <xdr:colOff>114300</xdr:colOff>
      <xdr:row>78</xdr:row>
      <xdr:rowOff>118917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73595"/>
          <a:ext cx="8890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86340</xdr:rowOff>
    </xdr:from>
    <xdr:to>
      <xdr:col>45</xdr:col>
      <xdr:colOff>177800</xdr:colOff>
      <xdr:row>78</xdr:row>
      <xdr:rowOff>118917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59440"/>
          <a:ext cx="889000" cy="3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86340</xdr:rowOff>
    </xdr:from>
    <xdr:to>
      <xdr:col>41</xdr:col>
      <xdr:colOff>50800</xdr:colOff>
      <xdr:row>78</xdr:row>
      <xdr:rowOff>122517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59440"/>
          <a:ext cx="889000" cy="3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60249</xdr:rowOff>
    </xdr:from>
    <xdr:to>
      <xdr:col>55</xdr:col>
      <xdr:colOff>50800</xdr:colOff>
      <xdr:row>78</xdr:row>
      <xdr:rowOff>161849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146626</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4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49695</xdr:rowOff>
    </xdr:from>
    <xdr:to>
      <xdr:col>50</xdr:col>
      <xdr:colOff>165100</xdr:colOff>
      <xdr:row>78</xdr:row>
      <xdr:rowOff>151295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142422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1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68117</xdr:rowOff>
    </xdr:from>
    <xdr:to>
      <xdr:col>46</xdr:col>
      <xdr:colOff>38100</xdr:colOff>
      <xdr:row>78</xdr:row>
      <xdr:rowOff>169717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160844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3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35540</xdr:rowOff>
    </xdr:from>
    <xdr:to>
      <xdr:col>41</xdr:col>
      <xdr:colOff>101600</xdr:colOff>
      <xdr:row>78</xdr:row>
      <xdr:rowOff>137140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128267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71717</xdr:rowOff>
    </xdr:from>
    <xdr:to>
      <xdr:col>36</xdr:col>
      <xdr:colOff>165100</xdr:colOff>
      <xdr:row>79</xdr:row>
      <xdr:rowOff>1867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164444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157581</xdr:rowOff>
    </xdr:from>
    <xdr:to>
      <xdr:col>55</xdr:col>
      <xdr:colOff>0</xdr:colOff>
      <xdr:row>95</xdr:row>
      <xdr:rowOff>16332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102431"/>
          <a:ext cx="838200" cy="2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148552</xdr:rowOff>
    </xdr:from>
    <xdr:to>
      <xdr:col>50</xdr:col>
      <xdr:colOff>114300</xdr:colOff>
      <xdr:row>95</xdr:row>
      <xdr:rowOff>16332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264852"/>
          <a:ext cx="889000" cy="3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148552</xdr:rowOff>
    </xdr:from>
    <xdr:to>
      <xdr:col>45</xdr:col>
      <xdr:colOff>177800</xdr:colOff>
      <xdr:row>95</xdr:row>
      <xdr:rowOff>23267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264852"/>
          <a:ext cx="889000" cy="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23267</xdr:rowOff>
    </xdr:from>
    <xdr:to>
      <xdr:col>41</xdr:col>
      <xdr:colOff>50800</xdr:colOff>
      <xdr:row>95</xdr:row>
      <xdr:rowOff>43574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311017"/>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106781</xdr:rowOff>
    </xdr:from>
    <xdr:to>
      <xdr:col>55</xdr:col>
      <xdr:colOff>50800</xdr:colOff>
      <xdr:row>94</xdr:row>
      <xdr:rowOff>36931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05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129658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90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136982</xdr:rowOff>
    </xdr:from>
    <xdr:to>
      <xdr:col>50</xdr:col>
      <xdr:colOff>165100</xdr:colOff>
      <xdr:row>95</xdr:row>
      <xdr:rowOff>67132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2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83659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02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97752</xdr:rowOff>
    </xdr:from>
    <xdr:to>
      <xdr:col>46</xdr:col>
      <xdr:colOff>38100</xdr:colOff>
      <xdr:row>95</xdr:row>
      <xdr:rowOff>27902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2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44429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59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143917</xdr:rowOff>
    </xdr:from>
    <xdr:to>
      <xdr:col>41</xdr:col>
      <xdr:colOff>101600</xdr:colOff>
      <xdr:row>95</xdr:row>
      <xdr:rowOff>74067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2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65194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5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164224</xdr:rowOff>
    </xdr:from>
    <xdr:to>
      <xdr:col>36</xdr:col>
      <xdr:colOff>165100</xdr:colOff>
      <xdr:row>95</xdr:row>
      <xdr:rowOff>94374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2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110901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05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130556</xdr:rowOff>
    </xdr:from>
    <xdr:to>
      <xdr:col>85</xdr:col>
      <xdr:colOff>127000</xdr:colOff>
      <xdr:row>36</xdr:row>
      <xdr:rowOff>165212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02756"/>
          <a:ext cx="838200" cy="3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130556</xdr:rowOff>
    </xdr:from>
    <xdr:to>
      <xdr:col>81</xdr:col>
      <xdr:colOff>50800</xdr:colOff>
      <xdr:row>37</xdr:row>
      <xdr:rowOff>574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02756"/>
          <a:ext cx="8890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171110</xdr:rowOff>
    </xdr:from>
    <xdr:to>
      <xdr:col>76</xdr:col>
      <xdr:colOff>114300</xdr:colOff>
      <xdr:row>37</xdr:row>
      <xdr:rowOff>574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4331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162332</xdr:rowOff>
    </xdr:from>
    <xdr:to>
      <xdr:col>71</xdr:col>
      <xdr:colOff>177800</xdr:colOff>
      <xdr:row>36</xdr:row>
      <xdr:rowOff>171110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334532"/>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114412</xdr:rowOff>
    </xdr:from>
    <xdr:to>
      <xdr:col>85</xdr:col>
      <xdr:colOff>177800</xdr:colOff>
      <xdr:row>37</xdr:row>
      <xdr:rowOff>44562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92839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79756</xdr:rowOff>
    </xdr:from>
    <xdr:to>
      <xdr:col>81</xdr:col>
      <xdr:colOff>101600</xdr:colOff>
      <xdr:row>37</xdr:row>
      <xdr:rowOff>9906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1033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121224</xdr:rowOff>
    </xdr:from>
    <xdr:to>
      <xdr:col>76</xdr:col>
      <xdr:colOff>165100</xdr:colOff>
      <xdr:row>37</xdr:row>
      <xdr:rowOff>51374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9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42501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120310</xdr:rowOff>
    </xdr:from>
    <xdr:to>
      <xdr:col>72</xdr:col>
      <xdr:colOff>38100</xdr:colOff>
      <xdr:row>37</xdr:row>
      <xdr:rowOff>50460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41587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8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111532</xdr:rowOff>
    </xdr:from>
    <xdr:to>
      <xdr:col>67</xdr:col>
      <xdr:colOff>101600</xdr:colOff>
      <xdr:row>37</xdr:row>
      <xdr:rowOff>41682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32809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3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114326</xdr:rowOff>
    </xdr:from>
    <xdr:to>
      <xdr:col>85</xdr:col>
      <xdr:colOff>127000</xdr:colOff>
      <xdr:row>57</xdr:row>
      <xdr:rowOff>102209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372626"/>
          <a:ext cx="838200" cy="50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4769</xdr:rowOff>
    </xdr:from>
    <xdr:to>
      <xdr:col>81</xdr:col>
      <xdr:colOff>50800</xdr:colOff>
      <xdr:row>54</xdr:row>
      <xdr:rowOff>114326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263069"/>
          <a:ext cx="889000" cy="10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4769</xdr:rowOff>
    </xdr:from>
    <xdr:to>
      <xdr:col>76</xdr:col>
      <xdr:colOff>114300</xdr:colOff>
      <xdr:row>55</xdr:row>
      <xdr:rowOff>122345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263069"/>
          <a:ext cx="889000" cy="28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122345</xdr:rowOff>
    </xdr:from>
    <xdr:to>
      <xdr:col>71</xdr:col>
      <xdr:colOff>177800</xdr:colOff>
      <xdr:row>57</xdr:row>
      <xdr:rowOff>63329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552095"/>
          <a:ext cx="889000" cy="28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51409</xdr:rowOff>
    </xdr:from>
    <xdr:to>
      <xdr:col>85</xdr:col>
      <xdr:colOff>177800</xdr:colOff>
      <xdr:row>57</xdr:row>
      <xdr:rowOff>153009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29836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0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63526</xdr:rowOff>
    </xdr:from>
    <xdr:to>
      <xdr:col>81</xdr:col>
      <xdr:colOff>101600</xdr:colOff>
      <xdr:row>54</xdr:row>
      <xdr:rowOff>165126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3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10203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0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125419</xdr:rowOff>
    </xdr:from>
    <xdr:to>
      <xdr:col>76</xdr:col>
      <xdr:colOff>165100</xdr:colOff>
      <xdr:row>54</xdr:row>
      <xdr:rowOff>55569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21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72096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898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71545</xdr:rowOff>
    </xdr:from>
    <xdr:to>
      <xdr:col>72</xdr:col>
      <xdr:colOff>38100</xdr:colOff>
      <xdr:row>56</xdr:row>
      <xdr:rowOff>1695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18222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2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12529</xdr:rowOff>
    </xdr:from>
    <xdr:to>
      <xdr:col>67</xdr:col>
      <xdr:colOff>101600</xdr:colOff>
      <xdr:row>57</xdr:row>
      <xdr:rowOff>114129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105256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7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123927</xdr:rowOff>
    </xdr:from>
    <xdr:to>
      <xdr:col>85</xdr:col>
      <xdr:colOff>127000</xdr:colOff>
      <xdr:row>73</xdr:row>
      <xdr:rowOff>145516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2125427"/>
          <a:ext cx="838200" cy="5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13487</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86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145516</xdr:rowOff>
    </xdr:from>
    <xdr:to>
      <xdr:col>81</xdr:col>
      <xdr:colOff>50800</xdr:colOff>
      <xdr:row>78</xdr:row>
      <xdr:rowOff>108500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2661366"/>
          <a:ext cx="889000" cy="82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147894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108500</xdr:rowOff>
    </xdr:from>
    <xdr:to>
      <xdr:col>76</xdr:col>
      <xdr:colOff>114300</xdr:colOff>
      <xdr:row>78</xdr:row>
      <xdr:rowOff>128508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81600"/>
          <a:ext cx="889000" cy="2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158548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62040</xdr:rowOff>
    </xdr:from>
    <xdr:to>
      <xdr:col>71</xdr:col>
      <xdr:colOff>177800</xdr:colOff>
      <xdr:row>78</xdr:row>
      <xdr:rowOff>128508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435140"/>
          <a:ext cx="889000" cy="6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146011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73127</xdr:rowOff>
    </xdr:from>
    <xdr:to>
      <xdr:col>85</xdr:col>
      <xdr:colOff>177800</xdr:colOff>
      <xdr:row>71</xdr:row>
      <xdr:rowOff>3277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20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26154</xdr:rowOff>
    </xdr:from>
    <xdr:ext cx="599010"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02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94716</xdr:rowOff>
    </xdr:from>
    <xdr:to>
      <xdr:col>81</xdr:col>
      <xdr:colOff>101600</xdr:colOff>
      <xdr:row>74</xdr:row>
      <xdr:rowOff>24866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26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41393</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238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57700</xdr:rowOff>
    </xdr:from>
    <xdr:to>
      <xdr:col>76</xdr:col>
      <xdr:colOff>165100</xdr:colOff>
      <xdr:row>78</xdr:row>
      <xdr:rowOff>159300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4377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77708</xdr:rowOff>
    </xdr:from>
    <xdr:to>
      <xdr:col>72</xdr:col>
      <xdr:colOff>38100</xdr:colOff>
      <xdr:row>79</xdr:row>
      <xdr:rowOff>7858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5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170435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4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11240</xdr:rowOff>
    </xdr:from>
    <xdr:to>
      <xdr:col>67</xdr:col>
      <xdr:colOff>101600</xdr:colOff>
      <xdr:row>78</xdr:row>
      <xdr:rowOff>112840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129367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86119</xdr:rowOff>
    </xdr:from>
    <xdr:to>
      <xdr:col>85</xdr:col>
      <xdr:colOff>127000</xdr:colOff>
      <xdr:row>95</xdr:row>
      <xdr:rowOff>110426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373869"/>
          <a:ext cx="8382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63805</xdr:rowOff>
    </xdr:from>
    <xdr:to>
      <xdr:col>81</xdr:col>
      <xdr:colOff>50800</xdr:colOff>
      <xdr:row>95</xdr:row>
      <xdr:rowOff>110426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351555"/>
          <a:ext cx="889000" cy="4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42698</xdr:rowOff>
    </xdr:from>
    <xdr:to>
      <xdr:col>76</xdr:col>
      <xdr:colOff>114300</xdr:colOff>
      <xdr:row>95</xdr:row>
      <xdr:rowOff>63805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330448"/>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154876</xdr:rowOff>
    </xdr:from>
    <xdr:to>
      <xdr:col>71</xdr:col>
      <xdr:colOff>177800</xdr:colOff>
      <xdr:row>95</xdr:row>
      <xdr:rowOff>42698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271176"/>
          <a:ext cx="8890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35319</xdr:rowOff>
    </xdr:from>
    <xdr:to>
      <xdr:col>85</xdr:col>
      <xdr:colOff>177800</xdr:colOff>
      <xdr:row>95</xdr:row>
      <xdr:rowOff>136919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3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13746</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3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59626</xdr:rowOff>
    </xdr:from>
    <xdr:to>
      <xdr:col>81</xdr:col>
      <xdr:colOff>101600</xdr:colOff>
      <xdr:row>95</xdr:row>
      <xdr:rowOff>161226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3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152353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44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13005</xdr:rowOff>
    </xdr:from>
    <xdr:to>
      <xdr:col>76</xdr:col>
      <xdr:colOff>165100</xdr:colOff>
      <xdr:row>95</xdr:row>
      <xdr:rowOff>114605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3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105732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163348</xdr:rowOff>
    </xdr:from>
    <xdr:to>
      <xdr:col>72</xdr:col>
      <xdr:colOff>38100</xdr:colOff>
      <xdr:row>95</xdr:row>
      <xdr:rowOff>93498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7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110025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05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104076</xdr:rowOff>
    </xdr:from>
    <xdr:to>
      <xdr:col>67</xdr:col>
      <xdr:colOff>101600</xdr:colOff>
      <xdr:row>95</xdr:row>
      <xdr:rowOff>34226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50753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99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●総務費　公共施設等整備、地域振興、</a:t>
          </a:r>
          <a:r>
            <a:rPr kumimoji="1" lang="ja-JP" altLang="en-US" sz="1100">
              <a:solidFill>
                <a:schemeClr val="dk1"/>
              </a:solidFill>
              <a:effectLst/>
              <a:latin typeface="+mn-lt"/>
              <a:ea typeface="+mn-ea"/>
              <a:cs typeface="+mn-cs"/>
            </a:rPr>
            <a:t>小石原川ダム水源地整備基金</a:t>
          </a:r>
          <a:r>
            <a:rPr kumimoji="1" lang="ja-JP" altLang="ja-JP" sz="1100">
              <a:solidFill>
                <a:schemeClr val="dk1"/>
              </a:solidFill>
              <a:effectLst/>
              <a:latin typeface="+mn-lt"/>
              <a:ea typeface="+mn-ea"/>
              <a:cs typeface="+mn-cs"/>
            </a:rPr>
            <a:t>等への積立金の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により、前年度に比べ</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が、類似団体と比較すると高い水準にあるた</a:t>
          </a:r>
          <a:r>
            <a:rPr kumimoji="1" lang="ja-JP" altLang="ja-JP" sz="1100">
              <a:solidFill>
                <a:schemeClr val="dk1"/>
              </a:solidFill>
              <a:effectLst/>
              <a:latin typeface="+mn-lt"/>
              <a:ea typeface="+mn-ea"/>
              <a:cs typeface="+mn-cs"/>
            </a:rPr>
            <a:t>め、事業の検討・実施等行い、さらなる経費抑制を図る。</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災害等廃棄物処理事業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大幅な</a:t>
          </a:r>
          <a:r>
            <a:rPr kumimoji="1" lang="ja-JP" altLang="ja-JP" sz="1100">
              <a:solidFill>
                <a:schemeClr val="dk1"/>
              </a:solidFill>
              <a:effectLst/>
              <a:latin typeface="+mn-lt"/>
              <a:ea typeface="+mn-ea"/>
              <a:cs typeface="+mn-cs"/>
            </a:rPr>
            <a:t>増により、前年度に比べ増となっている。</a:t>
          </a:r>
          <a:r>
            <a:rPr kumimoji="1" lang="ja-JP" altLang="en-US" sz="1100">
              <a:solidFill>
                <a:schemeClr val="dk1"/>
              </a:solidFill>
              <a:effectLst/>
              <a:latin typeface="+mn-lt"/>
              <a:ea typeface="+mn-ea"/>
              <a:cs typeface="+mn-cs"/>
            </a:rPr>
            <a:t>災害廃棄物等処理事業は今後災害が発生しない限り平成３０年をピークに減少していくと予想されるため、今後は通常事業内容</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精査</a:t>
          </a:r>
          <a:r>
            <a:rPr kumimoji="1" lang="ja-JP" altLang="ja-JP" sz="1100">
              <a:solidFill>
                <a:schemeClr val="dk1"/>
              </a:solidFill>
              <a:effectLst/>
              <a:latin typeface="+mn-lt"/>
              <a:ea typeface="+mn-ea"/>
              <a:cs typeface="+mn-cs"/>
            </a:rPr>
            <a:t>等行い、</a:t>
          </a:r>
          <a:r>
            <a:rPr kumimoji="1" lang="ja-JP" altLang="en-US" sz="1100">
              <a:solidFill>
                <a:schemeClr val="dk1"/>
              </a:solidFill>
              <a:effectLst/>
              <a:latin typeface="+mn-lt"/>
              <a:ea typeface="+mn-ea"/>
              <a:cs typeface="+mn-cs"/>
            </a:rPr>
            <a:t>さらなる</a:t>
          </a:r>
          <a:r>
            <a:rPr kumimoji="1" lang="ja-JP" altLang="ja-JP" sz="1100">
              <a:solidFill>
                <a:schemeClr val="dk1"/>
              </a:solidFill>
              <a:effectLst/>
              <a:latin typeface="+mn-lt"/>
              <a:ea typeface="+mn-ea"/>
              <a:cs typeface="+mn-cs"/>
            </a:rPr>
            <a:t>経費抑制を図る。</a:t>
          </a:r>
          <a:endParaRPr lang="ja-JP" altLang="ja-JP" sz="1400">
            <a:effectLst/>
          </a:endParaRPr>
        </a:p>
        <a:p>
          <a:r>
            <a:rPr kumimoji="1" lang="ja-JP" altLang="ja-JP" sz="1100">
              <a:solidFill>
                <a:schemeClr val="dk1"/>
              </a:solidFill>
              <a:effectLst/>
              <a:latin typeface="+mn-lt"/>
              <a:ea typeface="+mn-ea"/>
              <a:cs typeface="+mn-cs"/>
            </a:rPr>
            <a:t>●土木費　</a:t>
          </a:r>
          <a:r>
            <a:rPr kumimoji="1" lang="ja-JP" altLang="en-US" sz="1100">
              <a:solidFill>
                <a:schemeClr val="dk1"/>
              </a:solidFill>
              <a:effectLst/>
              <a:latin typeface="+mn-lt"/>
              <a:ea typeface="+mn-ea"/>
              <a:cs typeface="+mn-cs"/>
            </a:rPr>
            <a:t>災害公営住宅整備事業、中町団地建替事業、急傾斜地崩壊対策事業等の増により前年度と</a:t>
          </a:r>
          <a:r>
            <a:rPr kumimoji="1" lang="ja-JP" altLang="ja-JP" sz="1100">
              <a:solidFill>
                <a:schemeClr val="dk1"/>
              </a:solidFill>
              <a:effectLst/>
              <a:latin typeface="+mn-lt"/>
              <a:ea typeface="+mn-ea"/>
              <a:cs typeface="+mn-cs"/>
            </a:rPr>
            <a:t>比べ</a:t>
          </a:r>
          <a:r>
            <a:rPr kumimoji="1" lang="ja-JP" altLang="en-US" sz="1100">
              <a:solidFill>
                <a:schemeClr val="dk1"/>
              </a:solidFill>
              <a:effectLst/>
              <a:latin typeface="+mn-lt"/>
              <a:ea typeface="+mn-ea"/>
              <a:cs typeface="+mn-cs"/>
            </a:rPr>
            <a:t>大幅に増</a:t>
          </a:r>
          <a:r>
            <a:rPr kumimoji="1" lang="ja-JP" altLang="ja-JP" sz="1100">
              <a:solidFill>
                <a:schemeClr val="dk1"/>
              </a:solidFill>
              <a:effectLst/>
              <a:latin typeface="+mn-lt"/>
              <a:ea typeface="+mn-ea"/>
              <a:cs typeface="+mn-cs"/>
            </a:rPr>
            <a:t>となっている。必要な事業量を見極め、過剰な施工実施とならないよう経費縮減に努める。</a:t>
          </a:r>
          <a:endParaRPr lang="ja-JP" altLang="ja-JP" sz="1400">
            <a:effectLst/>
          </a:endParaRPr>
        </a:p>
        <a:p>
          <a:r>
            <a:rPr kumimoji="1" lang="ja-JP" altLang="ja-JP" sz="1100">
              <a:solidFill>
                <a:schemeClr val="dk1"/>
              </a:solidFill>
              <a:effectLst/>
              <a:latin typeface="+mn-lt"/>
              <a:ea typeface="+mn-ea"/>
              <a:cs typeface="+mn-cs"/>
            </a:rPr>
            <a:t>●農林水産費　被災者支援事業、産地パワーアップ事業等の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り、前年度と比べると減となっているが、災害対策人件費等の増により類似団体の平均を大きく上回っており今後も高い水準で推移すると見込まれるため、</a:t>
          </a:r>
          <a:r>
            <a:rPr kumimoji="1" lang="ja-JP" altLang="ja-JP" sz="1100">
              <a:solidFill>
                <a:schemeClr val="dk1"/>
              </a:solidFill>
              <a:effectLst/>
              <a:latin typeface="+mn-lt"/>
              <a:ea typeface="+mn-ea"/>
              <a:cs typeface="+mn-cs"/>
            </a:rPr>
            <a:t>過剰な支出のないよう適正化に努める。</a:t>
          </a:r>
          <a:endParaRPr lang="ja-JP" altLang="ja-JP" sz="1400">
            <a:effectLst/>
          </a:endParaRPr>
        </a:p>
        <a:p>
          <a:r>
            <a:rPr kumimoji="1" lang="ja-JP" altLang="ja-JP" sz="1100">
              <a:solidFill>
                <a:schemeClr val="dk1"/>
              </a:solidFill>
              <a:effectLst/>
              <a:latin typeface="+mn-lt"/>
              <a:ea typeface="+mn-ea"/>
              <a:cs typeface="+mn-cs"/>
            </a:rPr>
            <a:t>●教育費　杷木統合小学校施設建設事業、</a:t>
          </a:r>
          <a:r>
            <a:rPr kumimoji="1" lang="ja-JP" altLang="en-US" sz="1100">
              <a:solidFill>
                <a:schemeClr val="dk1"/>
              </a:solidFill>
              <a:effectLst/>
              <a:latin typeface="+mn-lt"/>
              <a:ea typeface="+mn-ea"/>
              <a:cs typeface="+mn-cs"/>
            </a:rPr>
            <a:t>秋月小大規模改造・屋根防水事業、</a:t>
          </a:r>
          <a:r>
            <a:rPr kumimoji="1" lang="ja-JP" altLang="ja-JP" sz="1100">
              <a:solidFill>
                <a:schemeClr val="dk1"/>
              </a:solidFill>
              <a:effectLst/>
              <a:latin typeface="+mn-lt"/>
              <a:ea typeface="+mn-ea"/>
              <a:cs typeface="+mn-cs"/>
            </a:rPr>
            <a:t>秋月博物館建設事業の</a:t>
          </a:r>
          <a:r>
            <a:rPr kumimoji="1" lang="ja-JP" altLang="en-US" sz="1100">
              <a:solidFill>
                <a:schemeClr val="dk1"/>
              </a:solidFill>
              <a:effectLst/>
              <a:latin typeface="+mn-lt"/>
              <a:ea typeface="+mn-ea"/>
              <a:cs typeface="+mn-cs"/>
            </a:rPr>
            <a:t>大幅な</a:t>
          </a:r>
          <a:r>
            <a:rPr kumimoji="1" lang="ja-JP" altLang="ja-JP" sz="1100">
              <a:solidFill>
                <a:schemeClr val="dk1"/>
              </a:solidFill>
              <a:effectLst/>
              <a:latin typeface="+mn-lt"/>
              <a:ea typeface="+mn-ea"/>
              <a:cs typeface="+mn-cs"/>
            </a:rPr>
            <a:t>減により、類似団体平均を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回っている状況</a:t>
          </a:r>
          <a:r>
            <a:rPr kumimoji="1" lang="ja-JP" altLang="en-US" sz="1100">
              <a:solidFill>
                <a:schemeClr val="dk1"/>
              </a:solidFill>
              <a:effectLst/>
              <a:latin typeface="+mn-lt"/>
              <a:ea typeface="+mn-ea"/>
              <a:cs typeface="+mn-cs"/>
            </a:rPr>
            <a:t>となった。今後も事業内容の</a:t>
          </a:r>
          <a:r>
            <a:rPr kumimoji="1" lang="ja-JP" altLang="ja-JP" sz="1100">
              <a:solidFill>
                <a:schemeClr val="dk1"/>
              </a:solidFill>
              <a:effectLst/>
              <a:latin typeface="+mn-lt"/>
              <a:ea typeface="+mn-ea"/>
              <a:cs typeface="+mn-cs"/>
            </a:rPr>
            <a:t>精査を行い、</a:t>
          </a:r>
          <a:r>
            <a:rPr kumimoji="1" lang="ja-JP" altLang="en-US" sz="1100">
              <a:solidFill>
                <a:schemeClr val="dk1"/>
              </a:solidFill>
              <a:effectLst/>
              <a:latin typeface="+mn-lt"/>
              <a:ea typeface="+mn-ea"/>
              <a:cs typeface="+mn-cs"/>
            </a:rPr>
            <a:t>事業費抑制に努める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●災害復旧費　</a:t>
          </a:r>
          <a:r>
            <a:rPr kumimoji="1" lang="ja-JP" altLang="en-US" sz="1100">
              <a:solidFill>
                <a:schemeClr val="dk1"/>
              </a:solidFill>
              <a:effectLst/>
              <a:latin typeface="+mn-lt"/>
              <a:ea typeface="+mn-ea"/>
              <a:cs typeface="+mn-cs"/>
            </a:rPr>
            <a:t>平成２９年７月</a:t>
          </a:r>
          <a:r>
            <a:rPr kumimoji="1" lang="ja-JP" altLang="ja-JP" sz="1100">
              <a:solidFill>
                <a:schemeClr val="dk1"/>
              </a:solidFill>
              <a:effectLst/>
              <a:latin typeface="+mn-lt"/>
              <a:ea typeface="+mn-ea"/>
              <a:cs typeface="+mn-cs"/>
            </a:rPr>
            <a:t>九州北部豪雨</a:t>
          </a:r>
          <a:r>
            <a:rPr kumimoji="1" lang="ja-JP" altLang="en-US" sz="1100">
              <a:solidFill>
                <a:schemeClr val="dk1"/>
              </a:solidFill>
              <a:effectLst/>
              <a:latin typeface="+mn-lt"/>
              <a:ea typeface="+mn-ea"/>
              <a:cs typeface="+mn-cs"/>
            </a:rPr>
            <a:t>、平成３０年７月豪雨災害</a:t>
          </a:r>
          <a:r>
            <a:rPr kumimoji="1" lang="ja-JP" altLang="ja-JP" sz="1100">
              <a:solidFill>
                <a:schemeClr val="dk1"/>
              </a:solidFill>
              <a:effectLst/>
              <a:latin typeface="+mn-lt"/>
              <a:ea typeface="+mn-ea"/>
              <a:cs typeface="+mn-cs"/>
            </a:rPr>
            <a:t>に伴い大幅な増となっている。</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災害復旧事業が継続していくため、復旧が完了するまで大きく減となる見込みは少ない。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平成２９年度に引き続き、</a:t>
          </a:r>
          <a:r>
            <a:rPr kumimoji="1" lang="ja-JP" altLang="ja-JP" sz="1050">
              <a:solidFill>
                <a:schemeClr val="dk1"/>
              </a:solidFill>
              <a:effectLst/>
              <a:latin typeface="+mn-lt"/>
              <a:ea typeface="+mn-ea"/>
              <a:cs typeface="+mn-cs"/>
            </a:rPr>
            <a:t>特別交付税の</a:t>
          </a:r>
          <a:r>
            <a:rPr kumimoji="1" lang="ja-JP" altLang="en-US" sz="1050">
              <a:solidFill>
                <a:schemeClr val="dk1"/>
              </a:solidFill>
              <a:effectLst/>
              <a:latin typeface="+mn-lt"/>
              <a:ea typeface="+mn-ea"/>
              <a:cs typeface="+mn-cs"/>
            </a:rPr>
            <a:t>増額交付を受けたが</a:t>
          </a:r>
          <a:r>
            <a:rPr kumimoji="1" lang="ja-JP" altLang="ja-JP" sz="1050">
              <a:solidFill>
                <a:schemeClr val="dk1"/>
              </a:solidFill>
              <a:effectLst/>
              <a:latin typeface="+mn-lt"/>
              <a:ea typeface="+mn-ea"/>
              <a:cs typeface="+mn-cs"/>
            </a:rPr>
            <a:t>、財政調整基金については</a:t>
          </a:r>
          <a:r>
            <a:rPr kumimoji="1" lang="ja-JP" altLang="en-US" sz="1050">
              <a:solidFill>
                <a:schemeClr val="dk1"/>
              </a:solidFill>
              <a:effectLst/>
              <a:latin typeface="+mn-lt"/>
              <a:ea typeface="+mn-ea"/>
              <a:cs typeface="+mn-cs"/>
            </a:rPr>
            <a:t>取崩を行ったため、残高は</a:t>
          </a:r>
          <a:r>
            <a:rPr kumimoji="1" lang="en-US" altLang="ja-JP" sz="1050">
              <a:solidFill>
                <a:schemeClr val="dk1"/>
              </a:solidFill>
              <a:effectLst/>
              <a:latin typeface="+mn-lt"/>
              <a:ea typeface="+mn-ea"/>
              <a:cs typeface="+mn-cs"/>
            </a:rPr>
            <a:t>40.0</a:t>
          </a:r>
          <a:r>
            <a:rPr kumimoji="1" lang="ja-JP" altLang="ja-JP" sz="1050">
              <a:solidFill>
                <a:schemeClr val="dk1"/>
              </a:solidFill>
              <a:effectLst/>
              <a:latin typeface="+mn-lt"/>
              <a:ea typeface="+mn-ea"/>
              <a:cs typeface="+mn-cs"/>
            </a:rPr>
            <a:t>億円、標準財政規模比では</a:t>
          </a:r>
          <a:r>
            <a:rPr kumimoji="1" lang="ja-JP" altLang="en-US" sz="1050">
              <a:solidFill>
                <a:schemeClr val="dk1"/>
              </a:solidFill>
              <a:effectLst/>
              <a:latin typeface="+mn-lt"/>
              <a:ea typeface="+mn-ea"/>
              <a:cs typeface="+mn-cs"/>
            </a:rPr>
            <a:t>２６．７１</a:t>
          </a:r>
          <a:r>
            <a:rPr kumimoji="1" lang="ja-JP" altLang="ja-JP" sz="1050">
              <a:solidFill>
                <a:schemeClr val="dk1"/>
              </a:solidFill>
              <a:effectLst/>
              <a:latin typeface="+mn-lt"/>
              <a:ea typeface="+mn-ea"/>
              <a:cs typeface="+mn-cs"/>
            </a:rPr>
            <a:t>％となっている。</a:t>
          </a:r>
          <a:endParaRPr lang="ja-JP" altLang="ja-JP" sz="1050">
            <a:effectLst/>
          </a:endParaRPr>
        </a:p>
        <a:p>
          <a:r>
            <a:rPr kumimoji="1" lang="ja-JP" altLang="ja-JP" sz="1050">
              <a:solidFill>
                <a:schemeClr val="dk1"/>
              </a:solidFill>
              <a:effectLst/>
              <a:latin typeface="+mn-lt"/>
              <a:ea typeface="+mn-ea"/>
              <a:cs typeface="+mn-cs"/>
            </a:rPr>
            <a:t>　実質収支額の標準財政規模比は、前年度比</a:t>
          </a:r>
          <a:r>
            <a:rPr kumimoji="1" lang="ja-JP" altLang="en-US" sz="1050">
              <a:solidFill>
                <a:schemeClr val="dk1"/>
              </a:solidFill>
              <a:effectLst/>
              <a:latin typeface="+mn-lt"/>
              <a:ea typeface="+mn-ea"/>
              <a:cs typeface="+mn-cs"/>
            </a:rPr>
            <a:t>１．１３ポイント</a:t>
          </a:r>
          <a:r>
            <a:rPr kumimoji="1" lang="ja-JP" altLang="ja-JP" sz="1050">
              <a:solidFill>
                <a:schemeClr val="dk1"/>
              </a:solidFill>
              <a:effectLst/>
              <a:latin typeface="+mn-lt"/>
              <a:ea typeface="+mn-ea"/>
              <a:cs typeface="+mn-cs"/>
            </a:rPr>
            <a:t>改善してい</a:t>
          </a:r>
          <a:r>
            <a:rPr kumimoji="1" lang="ja-JP" altLang="en-US" sz="1050">
              <a:solidFill>
                <a:schemeClr val="dk1"/>
              </a:solidFill>
              <a:effectLst/>
              <a:latin typeface="+mn-lt"/>
              <a:ea typeface="+mn-ea"/>
              <a:cs typeface="+mn-cs"/>
            </a:rPr>
            <a:t>るものの、実質単年度収支については、△２．０６％と大幅に悪化し赤字となっている。　</a:t>
          </a:r>
          <a:endParaRPr lang="ja-JP" altLang="ja-JP" sz="1050">
            <a:effectLst/>
          </a:endParaRPr>
        </a:p>
        <a:p>
          <a:r>
            <a:rPr kumimoji="1" lang="ja-JP" altLang="ja-JP" sz="1050">
              <a:solidFill>
                <a:schemeClr val="dk1"/>
              </a:solidFill>
              <a:effectLst/>
              <a:latin typeface="+mn-lt"/>
              <a:ea typeface="+mn-ea"/>
              <a:cs typeface="+mn-cs"/>
            </a:rPr>
            <a:t>　今後は特別交付税の増収入は見込まれず、災害復旧事業の継続により、財政調整基金の取崩しが増加していくものと考えられるため、事業精査による歳出抑制や国県補助金等の歳入確保に努め、健全な財政運営を図っていく。</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現在赤字となっている特別会計は国民健康保険特別会計（事業勘定）のみで、それ以外は黒字での運営となっている。国民健康保険特別会計（事業勘定）</a:t>
          </a:r>
          <a:r>
            <a:rPr kumimoji="1" lang="ja-JP" altLang="en-US" sz="1100">
              <a:solidFill>
                <a:schemeClr val="dk1"/>
              </a:solidFill>
              <a:effectLst/>
              <a:latin typeface="+mn-lt"/>
              <a:ea typeface="+mn-ea"/>
              <a:cs typeface="+mn-cs"/>
            </a:rPr>
            <a:t>は、前年度に引き続き赤字となっているが、累積赤字分は繰上充用にて対応し、単年度収支では黒字となっている。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近年、被用者数は減少しているものの高齢化等により一人当たりの医療費は増加傾向にある。一方、国民健康保険税の収納率は年々上昇している状況である。今後は医療費等の適正化・国保税の収納対策等により赤字解消を目指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そのほかの会計については、災害に伴う今後の影響額については未定である</a:t>
          </a:r>
          <a:r>
            <a:rPr kumimoji="1" lang="ja-JP" altLang="en-US" sz="1100">
              <a:solidFill>
                <a:schemeClr val="dk1"/>
              </a:solidFill>
              <a:effectLst/>
              <a:latin typeface="+mn-lt"/>
              <a:ea typeface="+mn-ea"/>
              <a:cs typeface="+mn-cs"/>
            </a:rPr>
            <a:t>。この</a:t>
          </a:r>
          <a:r>
            <a:rPr kumimoji="1" lang="ja-JP" altLang="ja-JP" sz="1100">
              <a:solidFill>
                <a:schemeClr val="dk1"/>
              </a:solidFill>
              <a:effectLst/>
              <a:latin typeface="+mn-lt"/>
              <a:ea typeface="+mn-ea"/>
              <a:cs typeface="+mn-cs"/>
            </a:rPr>
            <a:t>ため、黒字の特別会計についても徴収率の上昇や、事業の適正化を図る取り組みを行う必要がある。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85" zoomScaleNormal="85" workbookViewId="0">
      <selection activeCell="AU14" sqref="AU14:AX14"/>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40955941</v>
      </c>
      <c r="BO4" s="430"/>
      <c r="BP4" s="430"/>
      <c r="BQ4" s="430"/>
      <c r="BR4" s="430"/>
      <c r="BS4" s="430"/>
      <c r="BT4" s="430"/>
      <c r="BU4" s="431"/>
      <c r="BV4" s="429">
        <v>39277330</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6.7</v>
      </c>
      <c r="CU4" s="436"/>
      <c r="CV4" s="436"/>
      <c r="CW4" s="436"/>
      <c r="CX4" s="436"/>
      <c r="CY4" s="436"/>
      <c r="CZ4" s="436"/>
      <c r="DA4" s="437"/>
      <c r="DB4" s="435">
        <v>5.5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38664831</v>
      </c>
      <c r="BO5" s="467"/>
      <c r="BP5" s="467"/>
      <c r="BQ5" s="467"/>
      <c r="BR5" s="467"/>
      <c r="BS5" s="467"/>
      <c r="BT5" s="467"/>
      <c r="BU5" s="468"/>
      <c r="BV5" s="466">
        <v>36387301</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89.2</v>
      </c>
      <c r="CU5" s="464"/>
      <c r="CV5" s="464"/>
      <c r="CW5" s="464"/>
      <c r="CX5" s="464"/>
      <c r="CY5" s="464"/>
      <c r="CZ5" s="464"/>
      <c r="DA5" s="465"/>
      <c r="DB5" s="463">
        <v>88.7</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2291110</v>
      </c>
      <c r="BO6" s="467"/>
      <c r="BP6" s="467"/>
      <c r="BQ6" s="467"/>
      <c r="BR6" s="467"/>
      <c r="BS6" s="467"/>
      <c r="BT6" s="467"/>
      <c r="BU6" s="468"/>
      <c r="BV6" s="466">
        <v>2890029</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94.3</v>
      </c>
      <c r="CU6" s="504"/>
      <c r="CV6" s="504"/>
      <c r="CW6" s="504"/>
      <c r="CX6" s="504"/>
      <c r="CY6" s="504"/>
      <c r="CZ6" s="504"/>
      <c r="DA6" s="505"/>
      <c r="DB6" s="503">
        <v>94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1292134</v>
      </c>
      <c r="BO7" s="467"/>
      <c r="BP7" s="467"/>
      <c r="BQ7" s="467"/>
      <c r="BR7" s="467"/>
      <c r="BS7" s="467"/>
      <c r="BT7" s="467"/>
      <c r="BU7" s="468"/>
      <c r="BV7" s="466">
        <v>2059719</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14956859</v>
      </c>
      <c r="CU7" s="467"/>
      <c r="CV7" s="467"/>
      <c r="CW7" s="467"/>
      <c r="CX7" s="467"/>
      <c r="CY7" s="467"/>
      <c r="CZ7" s="467"/>
      <c r="DA7" s="468"/>
      <c r="DB7" s="466">
        <v>14971082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107</v>
      </c>
      <c r="AV8" s="499"/>
      <c r="AW8" s="499"/>
      <c r="AX8" s="499"/>
      <c r="AY8" s="500" t="s">
        <v>108</v>
      </c>
      <c r="AZ8" s="501"/>
      <c r="BA8" s="501"/>
      <c r="BB8" s="501"/>
      <c r="BC8" s="501"/>
      <c r="BD8" s="501"/>
      <c r="BE8" s="501"/>
      <c r="BF8" s="501"/>
      <c r="BG8" s="501"/>
      <c r="BH8" s="501"/>
      <c r="BI8" s="501"/>
      <c r="BJ8" s="501"/>
      <c r="BK8" s="501"/>
      <c r="BL8" s="501"/>
      <c r="BM8" s="502"/>
      <c r="BN8" s="466">
        <v>998976</v>
      </c>
      <c r="BO8" s="467"/>
      <c r="BP8" s="467"/>
      <c r="BQ8" s="467"/>
      <c r="BR8" s="467"/>
      <c r="BS8" s="467"/>
      <c r="BT8" s="467"/>
      <c r="BU8" s="468"/>
      <c r="BV8" s="466">
        <v>830310</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0.54</v>
      </c>
      <c r="CU8" s="507"/>
      <c r="CV8" s="507"/>
      <c r="CW8" s="507"/>
      <c r="CX8" s="507"/>
      <c r="CY8" s="507"/>
      <c r="CZ8" s="507"/>
      <c r="DA8" s="508"/>
      <c r="DB8" s="506">
        <v>0.53</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52444</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107</v>
      </c>
      <c r="AV9" s="499"/>
      <c r="AW9" s="499"/>
      <c r="AX9" s="499"/>
      <c r="AY9" s="500" t="s">
        <v>114</v>
      </c>
      <c r="AZ9" s="501"/>
      <c r="BA9" s="501"/>
      <c r="BB9" s="501"/>
      <c r="BC9" s="501"/>
      <c r="BD9" s="501"/>
      <c r="BE9" s="501"/>
      <c r="BF9" s="501"/>
      <c r="BG9" s="501"/>
      <c r="BH9" s="501"/>
      <c r="BI9" s="501"/>
      <c r="BJ9" s="501"/>
      <c r="BK9" s="501"/>
      <c r="BL9" s="501"/>
      <c r="BM9" s="502"/>
      <c r="BN9" s="466">
        <v>168666</v>
      </c>
      <c r="BO9" s="467"/>
      <c r="BP9" s="467"/>
      <c r="BQ9" s="467"/>
      <c r="BR9" s="467"/>
      <c r="BS9" s="467"/>
      <c r="BT9" s="467"/>
      <c r="BU9" s="468"/>
      <c r="BV9" s="466">
        <v>244234</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12</v>
      </c>
      <c r="CU9" s="464"/>
      <c r="CV9" s="464"/>
      <c r="CW9" s="464"/>
      <c r="CX9" s="464"/>
      <c r="CY9" s="464"/>
      <c r="CZ9" s="464"/>
      <c r="DA9" s="465"/>
      <c r="DB9" s="463">
        <v>11.2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56355</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72890</v>
      </c>
      <c r="BO10" s="467"/>
      <c r="BP10" s="467"/>
      <c r="BQ10" s="467"/>
      <c r="BR10" s="467"/>
      <c r="BS10" s="467"/>
      <c r="BT10" s="467"/>
      <c r="BU10" s="468"/>
      <c r="BV10" s="466">
        <v>162554</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118</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53515</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550000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52863</v>
      </c>
      <c r="S13" s="548"/>
      <c r="T13" s="548"/>
      <c r="U13" s="548"/>
      <c r="V13" s="549"/>
      <c r="W13" s="482" t="s">
        <v>138</v>
      </c>
      <c r="X13" s="483"/>
      <c r="Y13" s="483"/>
      <c r="Z13" s="483"/>
      <c r="AA13" s="483"/>
      <c r="AB13" s="473"/>
      <c r="AC13" s="517">
        <v>3666</v>
      </c>
      <c r="AD13" s="518"/>
      <c r="AE13" s="518"/>
      <c r="AF13" s="518"/>
      <c r="AG13" s="557"/>
      <c r="AH13" s="517">
        <v>4141</v>
      </c>
      <c r="AI13" s="518"/>
      <c r="AJ13" s="518"/>
      <c r="AK13" s="518"/>
      <c r="AL13" s="519"/>
      <c r="AM13" s="495" t="s">
        <v>139</v>
      </c>
      <c r="AN13" s="496"/>
      <c r="AO13" s="496"/>
      <c r="AP13" s="496"/>
      <c r="AQ13" s="496"/>
      <c r="AR13" s="496"/>
      <c r="AS13" s="496"/>
      <c r="AT13" s="497"/>
      <c r="AU13" s="498" t="s">
        <v>93</v>
      </c>
      <c r="AV13" s="499"/>
      <c r="AW13" s="499"/>
      <c r="AX13" s="499"/>
      <c r="AY13" s="500" t="s">
        <v>140</v>
      </c>
      <c r="AZ13" s="501"/>
      <c r="BA13" s="501"/>
      <c r="BB13" s="501"/>
      <c r="BC13" s="501"/>
      <c r="BD13" s="501"/>
      <c r="BE13" s="501"/>
      <c r="BF13" s="501"/>
      <c r="BG13" s="501"/>
      <c r="BH13" s="501"/>
      <c r="BI13" s="501"/>
      <c r="BJ13" s="501"/>
      <c r="BK13" s="501"/>
      <c r="BL13" s="501"/>
      <c r="BM13" s="502"/>
      <c r="BN13" s="466">
        <v>-308444</v>
      </c>
      <c r="BO13" s="467"/>
      <c r="BP13" s="467"/>
      <c r="BQ13" s="467"/>
      <c r="BR13" s="467"/>
      <c r="BS13" s="467"/>
      <c r="BT13" s="467"/>
      <c r="BU13" s="468"/>
      <c r="BV13" s="466">
        <v>406788</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8.1</v>
      </c>
      <c r="CU13" s="464"/>
      <c r="CV13" s="464"/>
      <c r="CW13" s="464"/>
      <c r="CX13" s="464"/>
      <c r="CY13" s="464"/>
      <c r="CZ13" s="464"/>
      <c r="DA13" s="465"/>
      <c r="DB13" s="463">
        <v>8.1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54068</v>
      </c>
      <c r="S14" s="548"/>
      <c r="T14" s="548"/>
      <c r="U14" s="548"/>
      <c r="V14" s="549"/>
      <c r="W14" s="456"/>
      <c r="X14" s="457"/>
      <c r="Y14" s="457"/>
      <c r="Z14" s="457"/>
      <c r="AA14" s="457"/>
      <c r="AB14" s="446"/>
      <c r="AC14" s="550">
        <v>15</v>
      </c>
      <c r="AD14" s="551"/>
      <c r="AE14" s="551"/>
      <c r="AF14" s="551"/>
      <c r="AG14" s="552"/>
      <c r="AH14" s="550">
        <v>15.6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13</v>
      </c>
      <c r="CU14" s="562"/>
      <c r="CV14" s="562"/>
      <c r="CW14" s="562"/>
      <c r="CX14" s="562"/>
      <c r="CY14" s="562"/>
      <c r="CZ14" s="562"/>
      <c r="DA14" s="563"/>
      <c r="DB14" s="561">
        <v>18.600000000000001</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53569</v>
      </c>
      <c r="S15" s="548"/>
      <c r="T15" s="548"/>
      <c r="U15" s="548"/>
      <c r="V15" s="549"/>
      <c r="W15" s="482" t="s">
        <v>144</v>
      </c>
      <c r="X15" s="483"/>
      <c r="Y15" s="483"/>
      <c r="Z15" s="483"/>
      <c r="AA15" s="483"/>
      <c r="AB15" s="473"/>
      <c r="AC15" s="517">
        <v>6216</v>
      </c>
      <c r="AD15" s="518"/>
      <c r="AE15" s="518"/>
      <c r="AF15" s="518"/>
      <c r="AG15" s="557"/>
      <c r="AH15" s="517">
        <v>6612</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6556508</v>
      </c>
      <c r="BO15" s="430"/>
      <c r="BP15" s="430"/>
      <c r="BQ15" s="430"/>
      <c r="BR15" s="430"/>
      <c r="BS15" s="430"/>
      <c r="BT15" s="430"/>
      <c r="BU15" s="431"/>
      <c r="BV15" s="429">
        <v>6330643</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25.4</v>
      </c>
      <c r="AD16" s="551"/>
      <c r="AE16" s="551"/>
      <c r="AF16" s="551"/>
      <c r="AG16" s="552"/>
      <c r="AH16" s="550">
        <v>24.9</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11940630</v>
      </c>
      <c r="BO16" s="467"/>
      <c r="BP16" s="467"/>
      <c r="BQ16" s="467"/>
      <c r="BR16" s="467"/>
      <c r="BS16" s="467"/>
      <c r="BT16" s="467"/>
      <c r="BU16" s="468"/>
      <c r="BV16" s="466">
        <v>11837218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14591</v>
      </c>
      <c r="AD17" s="518"/>
      <c r="AE17" s="518"/>
      <c r="AF17" s="518"/>
      <c r="AG17" s="557"/>
      <c r="AH17" s="517">
        <v>15810</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8369829</v>
      </c>
      <c r="BO17" s="467"/>
      <c r="BP17" s="467"/>
      <c r="BQ17" s="467"/>
      <c r="BR17" s="467"/>
      <c r="BS17" s="467"/>
      <c r="BT17" s="467"/>
      <c r="BU17" s="468"/>
      <c r="BV17" s="466">
        <v>8072030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246.71</v>
      </c>
      <c r="M18" s="579"/>
      <c r="N18" s="579"/>
      <c r="O18" s="579"/>
      <c r="P18" s="579"/>
      <c r="Q18" s="579"/>
      <c r="R18" s="580"/>
      <c r="S18" s="580"/>
      <c r="T18" s="580"/>
      <c r="U18" s="580"/>
      <c r="V18" s="581"/>
      <c r="W18" s="484"/>
      <c r="X18" s="485"/>
      <c r="Y18" s="485"/>
      <c r="Z18" s="485"/>
      <c r="AA18" s="485"/>
      <c r="AB18" s="476"/>
      <c r="AC18" s="582">
        <v>59.6</v>
      </c>
      <c r="AD18" s="583"/>
      <c r="AE18" s="583"/>
      <c r="AF18" s="583"/>
      <c r="AG18" s="584"/>
      <c r="AH18" s="582">
        <v>59.5</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13675447</v>
      </c>
      <c r="BO18" s="467"/>
      <c r="BP18" s="467"/>
      <c r="BQ18" s="467"/>
      <c r="BR18" s="467"/>
      <c r="BS18" s="467"/>
      <c r="BT18" s="467"/>
      <c r="BU18" s="468"/>
      <c r="BV18" s="466">
        <v>13776178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213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22543091</v>
      </c>
      <c r="BO19" s="467"/>
      <c r="BP19" s="467"/>
      <c r="BQ19" s="467"/>
      <c r="BR19" s="467"/>
      <c r="BS19" s="467"/>
      <c r="BT19" s="467"/>
      <c r="BU19" s="468"/>
      <c r="BV19" s="466">
        <v>23563931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19088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31192226</v>
      </c>
      <c r="BO23" s="467"/>
      <c r="BP23" s="467"/>
      <c r="BQ23" s="467"/>
      <c r="BR23" s="467"/>
      <c r="BS23" s="467"/>
      <c r="BT23" s="467"/>
      <c r="BU23" s="468"/>
      <c r="BV23" s="466">
        <v>29651405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8430</v>
      </c>
      <c r="R24" s="518"/>
      <c r="S24" s="518"/>
      <c r="T24" s="518"/>
      <c r="U24" s="518"/>
      <c r="V24" s="557"/>
      <c r="W24" s="616"/>
      <c r="X24" s="604"/>
      <c r="Y24" s="605"/>
      <c r="Z24" s="516" t="s">
        <v>168</v>
      </c>
      <c r="AA24" s="496"/>
      <c r="AB24" s="496"/>
      <c r="AC24" s="496"/>
      <c r="AD24" s="496"/>
      <c r="AE24" s="496"/>
      <c r="AF24" s="496"/>
      <c r="AG24" s="497"/>
      <c r="AH24" s="517">
        <v>449</v>
      </c>
      <c r="AI24" s="518"/>
      <c r="AJ24" s="518"/>
      <c r="AK24" s="518"/>
      <c r="AL24" s="557"/>
      <c r="AM24" s="517">
        <v>1454760</v>
      </c>
      <c r="AN24" s="518"/>
      <c r="AO24" s="518"/>
      <c r="AP24" s="518"/>
      <c r="AQ24" s="518"/>
      <c r="AR24" s="557"/>
      <c r="AS24" s="517">
        <v>3240</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28798713</v>
      </c>
      <c r="BO24" s="467"/>
      <c r="BP24" s="467"/>
      <c r="BQ24" s="467"/>
      <c r="BR24" s="467"/>
      <c r="BS24" s="467"/>
      <c r="BT24" s="467"/>
      <c r="BU24" s="468"/>
      <c r="BV24" s="466">
        <v>27277475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6830</v>
      </c>
      <c r="R25" s="518"/>
      <c r="S25" s="518"/>
      <c r="T25" s="518"/>
      <c r="U25" s="518"/>
      <c r="V25" s="557"/>
      <c r="W25" s="616"/>
      <c r="X25" s="604"/>
      <c r="Y25" s="605"/>
      <c r="Z25" s="516" t="s">
        <v>171</v>
      </c>
      <c r="AA25" s="496"/>
      <c r="AB25" s="496"/>
      <c r="AC25" s="496"/>
      <c r="AD25" s="496"/>
      <c r="AE25" s="496"/>
      <c r="AF25" s="496"/>
      <c r="AG25" s="497"/>
      <c r="AH25" s="517" t="s">
        <v>136</v>
      </c>
      <c r="AI25" s="518"/>
      <c r="AJ25" s="518"/>
      <c r="AK25" s="518"/>
      <c r="AL25" s="557"/>
      <c r="AM25" s="517" t="s">
        <v>126</v>
      </c>
      <c r="AN25" s="518"/>
      <c r="AO25" s="518"/>
      <c r="AP25" s="518"/>
      <c r="AQ25" s="518"/>
      <c r="AR25" s="557"/>
      <c r="AS25" s="517" t="s">
        <v>126</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5690276</v>
      </c>
      <c r="BO25" s="430"/>
      <c r="BP25" s="430"/>
      <c r="BQ25" s="430"/>
      <c r="BR25" s="430"/>
      <c r="BS25" s="430"/>
      <c r="BT25" s="430"/>
      <c r="BU25" s="431"/>
      <c r="BV25" s="429">
        <v>1531747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6100</v>
      </c>
      <c r="R26" s="518"/>
      <c r="S26" s="518"/>
      <c r="T26" s="518"/>
      <c r="U26" s="518"/>
      <c r="V26" s="557"/>
      <c r="W26" s="616"/>
      <c r="X26" s="604"/>
      <c r="Y26" s="605"/>
      <c r="Z26" s="516" t="s">
        <v>174</v>
      </c>
      <c r="AA26" s="626"/>
      <c r="AB26" s="626"/>
      <c r="AC26" s="626"/>
      <c r="AD26" s="626"/>
      <c r="AE26" s="626"/>
      <c r="AF26" s="626"/>
      <c r="AG26" s="627"/>
      <c r="AH26" s="517">
        <v>7</v>
      </c>
      <c r="AI26" s="518"/>
      <c r="AJ26" s="518"/>
      <c r="AK26" s="518"/>
      <c r="AL26" s="557"/>
      <c r="AM26" s="517">
        <v>26425</v>
      </c>
      <c r="AN26" s="518"/>
      <c r="AO26" s="518"/>
      <c r="AP26" s="518"/>
      <c r="AQ26" s="518"/>
      <c r="AR26" s="557"/>
      <c r="AS26" s="517">
        <v>3775</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136</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4670</v>
      </c>
      <c r="R27" s="518"/>
      <c r="S27" s="518"/>
      <c r="T27" s="518"/>
      <c r="U27" s="518"/>
      <c r="V27" s="557"/>
      <c r="W27" s="616"/>
      <c r="X27" s="604"/>
      <c r="Y27" s="605"/>
      <c r="Z27" s="516" t="s">
        <v>177</v>
      </c>
      <c r="AA27" s="496"/>
      <c r="AB27" s="496"/>
      <c r="AC27" s="496"/>
      <c r="AD27" s="496"/>
      <c r="AE27" s="496"/>
      <c r="AF27" s="496"/>
      <c r="AG27" s="497"/>
      <c r="AH27" s="517">
        <v>2</v>
      </c>
      <c r="AI27" s="518"/>
      <c r="AJ27" s="518"/>
      <c r="AK27" s="518"/>
      <c r="AL27" s="557"/>
      <c r="AM27" s="517" t="s">
        <v>178</v>
      </c>
      <c r="AN27" s="518"/>
      <c r="AO27" s="518"/>
      <c r="AP27" s="518"/>
      <c r="AQ27" s="518"/>
      <c r="AR27" s="557"/>
      <c r="AS27" s="517" t="s">
        <v>179</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126</v>
      </c>
      <c r="BO27" s="640"/>
      <c r="BP27" s="640"/>
      <c r="BQ27" s="640"/>
      <c r="BR27" s="640"/>
      <c r="BS27" s="640"/>
      <c r="BT27" s="640"/>
      <c r="BU27" s="641"/>
      <c r="BV27" s="639" t="s">
        <v>136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4130</v>
      </c>
      <c r="R28" s="518"/>
      <c r="S28" s="518"/>
      <c r="T28" s="518"/>
      <c r="U28" s="518"/>
      <c r="V28" s="557"/>
      <c r="W28" s="616"/>
      <c r="X28" s="604"/>
      <c r="Y28" s="605"/>
      <c r="Z28" s="516" t="s">
        <v>182</v>
      </c>
      <c r="AA28" s="496"/>
      <c r="AB28" s="496"/>
      <c r="AC28" s="496"/>
      <c r="AD28" s="496"/>
      <c r="AE28" s="496"/>
      <c r="AF28" s="496"/>
      <c r="AG28" s="497"/>
      <c r="AH28" s="517" t="s">
        <v>126</v>
      </c>
      <c r="AI28" s="518"/>
      <c r="AJ28" s="518"/>
      <c r="AK28" s="518"/>
      <c r="AL28" s="557"/>
      <c r="AM28" s="517" t="s">
        <v>136</v>
      </c>
      <c r="AN28" s="518"/>
      <c r="AO28" s="518"/>
      <c r="AP28" s="518"/>
      <c r="AQ28" s="518"/>
      <c r="AR28" s="557"/>
      <c r="AS28" s="517" t="s">
        <v>136</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3995541</v>
      </c>
      <c r="BO28" s="430"/>
      <c r="BP28" s="430"/>
      <c r="BQ28" s="430"/>
      <c r="BR28" s="430"/>
      <c r="BS28" s="430"/>
      <c r="BT28" s="430"/>
      <c r="BU28" s="431"/>
      <c r="BV28" s="429">
        <v>4472651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16</v>
      </c>
      <c r="M29" s="518"/>
      <c r="N29" s="518"/>
      <c r="O29" s="518"/>
      <c r="P29" s="557"/>
      <c r="Q29" s="517">
        <v>3860</v>
      </c>
      <c r="R29" s="518"/>
      <c r="S29" s="518"/>
      <c r="T29" s="518"/>
      <c r="U29" s="518"/>
      <c r="V29" s="557"/>
      <c r="W29" s="617"/>
      <c r="X29" s="618"/>
      <c r="Y29" s="619"/>
      <c r="Z29" s="516" t="s">
        <v>185</v>
      </c>
      <c r="AA29" s="496"/>
      <c r="AB29" s="496"/>
      <c r="AC29" s="496"/>
      <c r="AD29" s="496"/>
      <c r="AE29" s="496"/>
      <c r="AF29" s="496"/>
      <c r="AG29" s="497"/>
      <c r="AH29" s="517">
        <v>451</v>
      </c>
      <c r="AI29" s="518"/>
      <c r="AJ29" s="518"/>
      <c r="AK29" s="518"/>
      <c r="AL29" s="557"/>
      <c r="AM29" s="517">
        <v>1463264</v>
      </c>
      <c r="AN29" s="518"/>
      <c r="AO29" s="518"/>
      <c r="AP29" s="518"/>
      <c r="AQ29" s="518"/>
      <c r="AR29" s="557"/>
      <c r="AS29" s="517">
        <v>3244</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2380230</v>
      </c>
      <c r="BO29" s="467"/>
      <c r="BP29" s="467"/>
      <c r="BQ29" s="467"/>
      <c r="BR29" s="467"/>
      <c r="BS29" s="467"/>
      <c r="BT29" s="467"/>
      <c r="BU29" s="468"/>
      <c r="BV29" s="466">
        <v>1573562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99.1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9681668</v>
      </c>
      <c r="BO30" s="640"/>
      <c r="BP30" s="640"/>
      <c r="BQ30" s="640"/>
      <c r="BR30" s="640"/>
      <c r="BS30" s="640"/>
      <c r="BT30" s="640"/>
      <c r="BU30" s="641"/>
      <c r="BV30" s="639">
        <v>9151678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194</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国民健康保険特別会計（事業勘定）</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IF('各会計、関係団体の財政状況及び健全化判断比率'!B35="","",'各会計、関係団体の財政状況及び健全化判断比率'!B35)</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久留米市外三市町高等学校組合</v>
      </c>
      <c r="BZ34" s="653"/>
      <c r="CA34" s="653"/>
      <c r="CB34" s="653"/>
      <c r="CC34" s="653"/>
      <c r="CD34" s="653"/>
      <c r="CE34" s="653"/>
      <c r="CF34" s="653"/>
      <c r="CG34" s="653"/>
      <c r="CH34" s="653"/>
      <c r="CI34" s="653"/>
      <c r="CJ34" s="653"/>
      <c r="CK34" s="653"/>
      <c r="CL34" s="653"/>
      <c r="CM34" s="653"/>
      <c r="CN34" s="213"/>
      <c r="CO34" s="652">
        <f>IF(CQ34="","",MAX(C34:D43,U34:V43,AM34:AN43,BE34:BF43,BW34:BX43)+1)</f>
        <v>22</v>
      </c>
      <c r="CP34" s="652"/>
      <c r="CQ34" s="653" t="str">
        <f>IF('各会計、関係団体の財政状況及び健全化判断比率'!BS7="","",'各会計、関係団体の財政状況及び健全化判断比率'!BS7)</f>
        <v>甘木鉄道</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住宅新築資金等貸付特別会計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国民健康保険特別会計（直営診療施設勘定）</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工業用水道事業会計</v>
      </c>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IF('各会計、関係団体の財政状況及び健全化判断比率'!B36="","",'各会計、関係団体の財政状況及び健全化判断比率'!B36)</f>
        <v>工業用地造成事業特別会計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福岡県市町村消防団員等公務災害補償組合</v>
      </c>
      <c r="BZ35" s="653"/>
      <c r="CA35" s="653"/>
      <c r="CB35" s="653"/>
      <c r="CC35" s="653"/>
      <c r="CD35" s="653"/>
      <c r="CE35" s="653"/>
      <c r="CF35" s="653"/>
      <c r="CG35" s="653"/>
      <c r="CH35" s="653"/>
      <c r="CI35" s="653"/>
      <c r="CJ35" s="653"/>
      <c r="CK35" s="653"/>
      <c r="CL35" s="653"/>
      <c r="CM35" s="653"/>
      <c r="CN35" s="213"/>
      <c r="CO35" s="652">
        <f t="shared" ref="CO35:CO43" si="3">IF(CQ35="","",CO34+1)</f>
        <v>23</v>
      </c>
      <c r="CP35" s="652"/>
      <c r="CQ35" s="653" t="str">
        <f>IF('各会計、関係団体の財政状況及び健全化判断比率'!BS8="","",'各会計、関係団体の財政状況及び健全化判断比率'!BS8)</f>
        <v>あまぎ水の文化村</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IF('各会計、関係団体の財政状況及び健全化判断比率'!B34="","",'各会計、関係団体の財政状況及び健全化判断比率'!B34)</f>
        <v>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福岡県市町村職員退職手当組合（一般会計）</v>
      </c>
      <c r="BZ36" s="653"/>
      <c r="CA36" s="653"/>
      <c r="CB36" s="653"/>
      <c r="CC36" s="653"/>
      <c r="CD36" s="653"/>
      <c r="CE36" s="653"/>
      <c r="CF36" s="653"/>
      <c r="CG36" s="653"/>
      <c r="CH36" s="653"/>
      <c r="CI36" s="653"/>
      <c r="CJ36" s="653"/>
      <c r="CK36" s="653"/>
      <c r="CL36" s="653"/>
      <c r="CM36" s="653"/>
      <c r="CN36" s="213"/>
      <c r="CO36" s="652">
        <f t="shared" si="3"/>
        <v>24</v>
      </c>
      <c r="CP36" s="652"/>
      <c r="CQ36" s="653" t="str">
        <f>IF('各会計、関係団体の財政状況及び健全化判断比率'!BS9="","",'各会計、関係団体の財政状況及び健全化判断比率'!BS9)</f>
        <v>ガマダス</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介護保険特別会計（保険事業勘定）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福岡県市町村職員退職手当組合（基金特別会計）</v>
      </c>
      <c r="BZ37" s="653"/>
      <c r="CA37" s="653"/>
      <c r="CB37" s="653"/>
      <c r="CC37" s="653"/>
      <c r="CD37" s="653"/>
      <c r="CE37" s="653"/>
      <c r="CF37" s="653"/>
      <c r="CG37" s="653"/>
      <c r="CH37" s="653"/>
      <c r="CI37" s="653"/>
      <c r="CJ37" s="653"/>
      <c r="CK37" s="653"/>
      <c r="CL37" s="653"/>
      <c r="CM37" s="653"/>
      <c r="CN37" s="213"/>
      <c r="CO37" s="652">
        <f t="shared" si="3"/>
        <v>25</v>
      </c>
      <c r="CP37" s="652"/>
      <c r="CQ37" s="653" t="str">
        <f>IF('各会計、関係団体の財政状況及び健全化判断比率'!BS10="","",'各会計、関係団体の財政状況及び健全化判断比率'!BS10)</f>
        <v>三連水車の里あさくら</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甘木・朝倉広域市町村圏事務組合（一般会計）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甘木・朝倉広域市町村圏事務組合（消防特別会計）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甘木・朝倉・三井環境施設組合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19</v>
      </c>
      <c r="BX41" s="652"/>
      <c r="BY41" s="653" t="str">
        <f>IF('各会計、関係団体の財政状況及び健全化判断比率'!B75="","",'各会計、関係団体の財政状況及び健全化判断比率'!B75)</f>
        <v>福岡県自治振興組合（一般会計）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20</v>
      </c>
      <c r="BX42" s="652"/>
      <c r="BY42" s="653" t="str">
        <f>IF('各会計、関係団体の財政状況及び健全化判断比率'!B76="","",'各会計、関係団体の財政状況及び健全化判断比率'!B76)</f>
        <v>福岡県自治振興組合（公文書館事業特別会計）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21</v>
      </c>
      <c r="BX43" s="652"/>
      <c r="BY43" s="653" t="str">
        <f>IF('各会計、関係団体の財政状況及び健全化判断比率'!B77="","",'各会計、関係団体の財政状況及び健全化判断比率'!B77)</f>
        <v>福岡県後期高齢者医療広域連合（一般会計）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x5ccA7LrTygEHFiXzoAMicw6j+qATNh7InpbRD571QHm+az3ZvgvV1zFqS0Y2wRa5zVF6UNhCGvpk5m9l8Fng==" saltValue="SKOt4+syG+hwUwF8oncW3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581</v>
      </c>
      <c r="G33" s="29" t="s">
        <v>582</v>
      </c>
      <c r="H33" s="29" t="s">
        <v>583</v>
      </c>
      <c r="I33" s="29" t="s">
        <v>584</v>
      </c>
      <c r="J33" s="30" t="s">
        <v>585</v>
      </c>
      <c r="K33" s="22"/>
      <c r="L33" s="22"/>
      <c r="M33" s="22"/>
      <c r="N33" s="22"/>
      <c r="O33" s="22"/>
      <c r="P33" s="22"/>
    </row>
    <row r="34" spans="1:16" ht="39" customHeight="1" x14ac:dyDescent="0.15">
      <c r="A34" s="22"/>
      <c r="B34" s="31"/>
      <c r="C34" s="1244" t="s">
        <v>587</v>
      </c>
      <c r="D34" s="1244"/>
      <c r="E34" s="1245"/>
      <c r="F34" s="32" t="s">
        <v>588</v>
      </c>
      <c r="G34" s="33" t="s">
        <v>589</v>
      </c>
      <c r="H34" s="33" t="s">
        <v>590</v>
      </c>
      <c r="I34" s="33" t="s">
        <v>591</v>
      </c>
      <c r="J34" s="34" t="s">
        <v>592</v>
      </c>
      <c r="K34" s="22"/>
      <c r="L34" s="22"/>
      <c r="M34" s="22"/>
      <c r="N34" s="22"/>
      <c r="O34" s="22"/>
      <c r="P34" s="22"/>
    </row>
    <row r="35" spans="1:16" ht="39" customHeight="1" x14ac:dyDescent="0.15">
      <c r="A35" s="22"/>
      <c r="B35" s="35"/>
      <c r="C35" s="1238" t="s">
        <v>593</v>
      </c>
      <c r="D35" s="1239"/>
      <c r="E35" s="1240"/>
      <c r="F35" s="36">
        <v>6.8</v>
      </c>
      <c r="G35" s="37">
        <v>6.82</v>
      </c>
      <c r="H35" s="37">
        <v>8.0500000000000007</v>
      </c>
      <c r="I35" s="37">
        <v>7.68</v>
      </c>
      <c r="J35" s="38">
        <v>8.4600000000000009</v>
      </c>
      <c r="K35" s="22"/>
      <c r="L35" s="22"/>
      <c r="M35" s="22"/>
      <c r="N35" s="22"/>
      <c r="O35" s="22"/>
      <c r="P35" s="22"/>
    </row>
    <row r="36" spans="1:16" ht="39" customHeight="1" x14ac:dyDescent="0.15">
      <c r="A36" s="22"/>
      <c r="B36" s="35"/>
      <c r="C36" s="1238" t="s">
        <v>594</v>
      </c>
      <c r="D36" s="1239"/>
      <c r="E36" s="1240"/>
      <c r="F36" s="36">
        <v>1.31</v>
      </c>
      <c r="G36" s="37">
        <v>2.42</v>
      </c>
      <c r="H36" s="37">
        <v>3.82</v>
      </c>
      <c r="I36" s="37">
        <v>5.54</v>
      </c>
      <c r="J36" s="38">
        <v>6.67</v>
      </c>
      <c r="K36" s="22"/>
      <c r="L36" s="22"/>
      <c r="M36" s="22"/>
      <c r="N36" s="22"/>
      <c r="O36" s="22"/>
      <c r="P36" s="22"/>
    </row>
    <row r="37" spans="1:16" ht="39" customHeight="1" x14ac:dyDescent="0.15">
      <c r="A37" s="22"/>
      <c r="B37" s="35"/>
      <c r="C37" s="1238" t="s">
        <v>595</v>
      </c>
      <c r="D37" s="1239"/>
      <c r="E37" s="1240"/>
      <c r="F37" s="36">
        <v>3.41</v>
      </c>
      <c r="G37" s="37">
        <v>3.28</v>
      </c>
      <c r="H37" s="37">
        <v>3.5</v>
      </c>
      <c r="I37" s="37">
        <v>4.53</v>
      </c>
      <c r="J37" s="38">
        <v>4.91</v>
      </c>
      <c r="K37" s="22"/>
      <c r="L37" s="22"/>
      <c r="M37" s="22"/>
      <c r="N37" s="22"/>
      <c r="O37" s="22"/>
      <c r="P37" s="22"/>
    </row>
    <row r="38" spans="1:16" ht="39" customHeight="1" x14ac:dyDescent="0.15">
      <c r="A38" s="22"/>
      <c r="B38" s="35"/>
      <c r="C38" s="1238" t="s">
        <v>596</v>
      </c>
      <c r="D38" s="1239"/>
      <c r="E38" s="1240"/>
      <c r="F38" s="36" t="s">
        <v>554</v>
      </c>
      <c r="G38" s="37" t="s">
        <v>554</v>
      </c>
      <c r="H38" s="37" t="s">
        <v>554</v>
      </c>
      <c r="I38" s="37">
        <v>0</v>
      </c>
      <c r="J38" s="38">
        <v>0.78</v>
      </c>
      <c r="K38" s="22"/>
      <c r="L38" s="22"/>
      <c r="M38" s="22"/>
      <c r="N38" s="22"/>
      <c r="O38" s="22"/>
      <c r="P38" s="22"/>
    </row>
    <row r="39" spans="1:16" ht="39" customHeight="1" x14ac:dyDescent="0.15">
      <c r="A39" s="22"/>
      <c r="B39" s="35"/>
      <c r="C39" s="1238" t="s">
        <v>597</v>
      </c>
      <c r="D39" s="1239"/>
      <c r="E39" s="1240"/>
      <c r="F39" s="36">
        <v>0.05</v>
      </c>
      <c r="G39" s="37">
        <v>0.47</v>
      </c>
      <c r="H39" s="37">
        <v>0.61</v>
      </c>
      <c r="I39" s="37">
        <v>0</v>
      </c>
      <c r="J39" s="38">
        <v>0.76</v>
      </c>
      <c r="K39" s="22"/>
      <c r="L39" s="22"/>
      <c r="M39" s="22"/>
      <c r="N39" s="22"/>
      <c r="O39" s="22"/>
      <c r="P39" s="22"/>
    </row>
    <row r="40" spans="1:16" ht="39" customHeight="1" x14ac:dyDescent="0.15">
      <c r="A40" s="22"/>
      <c r="B40" s="35"/>
      <c r="C40" s="1238" t="s">
        <v>598</v>
      </c>
      <c r="D40" s="1239"/>
      <c r="E40" s="1240"/>
      <c r="F40" s="36">
        <v>0.16</v>
      </c>
      <c r="G40" s="37">
        <v>0.15</v>
      </c>
      <c r="H40" s="37">
        <v>0.16</v>
      </c>
      <c r="I40" s="37">
        <v>0.15</v>
      </c>
      <c r="J40" s="38">
        <v>0.17</v>
      </c>
      <c r="K40" s="22"/>
      <c r="L40" s="22"/>
      <c r="M40" s="22"/>
      <c r="N40" s="22"/>
      <c r="O40" s="22"/>
      <c r="P40" s="22"/>
    </row>
    <row r="41" spans="1:16" ht="39" customHeight="1" x14ac:dyDescent="0.15">
      <c r="A41" s="22"/>
      <c r="B41" s="35"/>
      <c r="C41" s="1238" t="s">
        <v>599</v>
      </c>
      <c r="D41" s="1239"/>
      <c r="E41" s="1240"/>
      <c r="F41" s="36">
        <v>0</v>
      </c>
      <c r="G41" s="37">
        <v>0.04</v>
      </c>
      <c r="H41" s="37">
        <v>7.0000000000000007E-2</v>
      </c>
      <c r="I41" s="37">
        <v>0.06</v>
      </c>
      <c r="J41" s="38">
        <v>0.08</v>
      </c>
      <c r="K41" s="22"/>
      <c r="L41" s="22"/>
      <c r="M41" s="22"/>
      <c r="N41" s="22"/>
      <c r="O41" s="22"/>
      <c r="P41" s="22"/>
    </row>
    <row r="42" spans="1:16" ht="39" customHeight="1" x14ac:dyDescent="0.15">
      <c r="A42" s="22"/>
      <c r="B42" s="39"/>
      <c r="C42" s="1238" t="s">
        <v>600</v>
      </c>
      <c r="D42" s="1239"/>
      <c r="E42" s="1240"/>
      <c r="F42" s="36" t="s">
        <v>554</v>
      </c>
      <c r="G42" s="37" t="s">
        <v>554</v>
      </c>
      <c r="H42" s="37" t="s">
        <v>554</v>
      </c>
      <c r="I42" s="37" t="s">
        <v>554</v>
      </c>
      <c r="J42" s="38" t="s">
        <v>554</v>
      </c>
      <c r="K42" s="22"/>
      <c r="L42" s="22"/>
      <c r="M42" s="22"/>
      <c r="N42" s="22"/>
      <c r="O42" s="22"/>
      <c r="P42" s="22"/>
    </row>
    <row r="43" spans="1:16" ht="39" customHeight="1" thickBot="1" x14ac:dyDescent="0.2">
      <c r="A43" s="22"/>
      <c r="B43" s="40"/>
      <c r="C43" s="1241" t="s">
        <v>601</v>
      </c>
      <c r="D43" s="1242"/>
      <c r="E43" s="1243"/>
      <c r="F43" s="41">
        <v>0.05</v>
      </c>
      <c r="G43" s="42">
        <v>7.0000000000000007E-2</v>
      </c>
      <c r="H43" s="42">
        <v>0.36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B6STLK08oPt5bB1Mnlvh74ay5w4UFpcbcChRq2UkKXvtmcVeu0lZsYDEVJZXWJrpgcCEH3SsKp7YoBLao0/zw==" saltValue="PYFuR2jZlkp2+anyk1Mr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M58" sqref="M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581</v>
      </c>
      <c r="L44" s="56" t="s">
        <v>582</v>
      </c>
      <c r="M44" s="56" t="s">
        <v>583</v>
      </c>
      <c r="N44" s="56" t="s">
        <v>584</v>
      </c>
      <c r="O44" s="57" t="s">
        <v>585</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2718</v>
      </c>
      <c r="L45" s="60">
        <v>2733</v>
      </c>
      <c r="M45" s="60">
        <v>2702</v>
      </c>
      <c r="N45" s="60">
        <v>2639</v>
      </c>
      <c r="O45" s="61">
        <v>2714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554</v>
      </c>
      <c r="L46" s="64" t="s">
        <v>554</v>
      </c>
      <c r="M46" s="64" t="s">
        <v>554</v>
      </c>
      <c r="N46" s="64" t="s">
        <v>554</v>
      </c>
      <c r="O46" s="65" t="s">
        <v>554</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554</v>
      </c>
      <c r="L47" s="64" t="s">
        <v>554</v>
      </c>
      <c r="M47" s="64" t="s">
        <v>554</v>
      </c>
      <c r="N47" s="64" t="s">
        <v>554</v>
      </c>
      <c r="O47" s="65" t="s">
        <v>554</v>
      </c>
      <c r="P47" s="48"/>
      <c r="Q47" s="48"/>
      <c r="R47" s="48"/>
      <c r="S47" s="48"/>
      <c r="T47" s="48"/>
      <c r="U47" s="48"/>
    </row>
    <row r="48" spans="1:21" ht="30.75" customHeight="1" x14ac:dyDescent="0.15">
      <c r="A48" s="48"/>
      <c r="B48" s="1248"/>
      <c r="C48" s="1249"/>
      <c r="D48" s="62"/>
      <c r="E48" s="1254" t="s">
        <v>15</v>
      </c>
      <c r="F48" s="1254"/>
      <c r="G48" s="1254"/>
      <c r="H48" s="1254"/>
      <c r="I48" s="1254"/>
      <c r="J48" s="1255"/>
      <c r="K48" s="63">
        <v>807</v>
      </c>
      <c r="L48" s="64">
        <v>826</v>
      </c>
      <c r="M48" s="64">
        <v>874</v>
      </c>
      <c r="N48" s="64">
        <v>797</v>
      </c>
      <c r="O48" s="65">
        <v>945</v>
      </c>
      <c r="P48" s="48"/>
      <c r="Q48" s="48"/>
      <c r="R48" s="48"/>
      <c r="S48" s="48"/>
      <c r="T48" s="48"/>
      <c r="U48" s="48"/>
    </row>
    <row r="49" spans="1:21" ht="30.75" customHeight="1" x14ac:dyDescent="0.15">
      <c r="A49" s="48"/>
      <c r="B49" s="1248"/>
      <c r="C49" s="1249"/>
      <c r="D49" s="62"/>
      <c r="E49" s="1254" t="s">
        <v>16</v>
      </c>
      <c r="F49" s="1254"/>
      <c r="G49" s="1254"/>
      <c r="H49" s="1254"/>
      <c r="I49" s="1254"/>
      <c r="J49" s="1255"/>
      <c r="K49" s="63">
        <v>237</v>
      </c>
      <c r="L49" s="64">
        <v>235</v>
      </c>
      <c r="M49" s="64">
        <v>193</v>
      </c>
      <c r="N49" s="64">
        <v>88</v>
      </c>
      <c r="O49" s="65">
        <v>0</v>
      </c>
      <c r="P49" s="48"/>
      <c r="Q49" s="48"/>
      <c r="R49" s="48"/>
      <c r="S49" s="48"/>
      <c r="T49" s="48"/>
      <c r="U49" s="48"/>
    </row>
    <row r="50" spans="1:21" ht="30.75" customHeight="1" x14ac:dyDescent="0.15">
      <c r="A50" s="48"/>
      <c r="B50" s="1248"/>
      <c r="C50" s="1249"/>
      <c r="D50" s="62"/>
      <c r="E50" s="1254" t="s">
        <v>17</v>
      </c>
      <c r="F50" s="1254"/>
      <c r="G50" s="1254"/>
      <c r="H50" s="1254"/>
      <c r="I50" s="1254"/>
      <c r="J50" s="1255"/>
      <c r="K50" s="63">
        <v>116</v>
      </c>
      <c r="L50" s="64">
        <v>97</v>
      </c>
      <c r="M50" s="64">
        <v>96</v>
      </c>
      <c r="N50" s="64">
        <v>118</v>
      </c>
      <c r="O50" s="65">
        <v>82</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t="s">
        <v>554</v>
      </c>
      <c r="O51" s="65" t="s">
        <v>554</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2732</v>
      </c>
      <c r="L52" s="64">
        <v>2806</v>
      </c>
      <c r="M52" s="64">
        <v>2814</v>
      </c>
      <c r="N52" s="64">
        <v>2706</v>
      </c>
      <c r="O52" s="65">
        <v>2688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1146</v>
      </c>
      <c r="L53" s="69">
        <v>1085</v>
      </c>
      <c r="M53" s="69">
        <v>1051</v>
      </c>
      <c r="N53" s="69">
        <v>936</v>
      </c>
      <c r="O53" s="70">
        <v>1053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602</v>
      </c>
      <c r="L56" s="80" t="s">
        <v>603</v>
      </c>
      <c r="M56" s="80" t="s">
        <v>604</v>
      </c>
      <c r="N56" s="80" t="s">
        <v>605</v>
      </c>
      <c r="O56" s="81" t="s">
        <v>606</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631</v>
      </c>
      <c r="L57" s="83" t="s">
        <v>631</v>
      </c>
      <c r="M57" s="83" t="s">
        <v>631</v>
      </c>
      <c r="N57" s="83" t="s">
        <v>631</v>
      </c>
      <c r="O57" s="84" t="s">
        <v>631</v>
      </c>
    </row>
    <row r="58" spans="1:21" ht="31.5" customHeight="1" thickBot="1" x14ac:dyDescent="0.2">
      <c r="B58" s="1264"/>
      <c r="C58" s="1265"/>
      <c r="D58" s="1269" t="s">
        <v>27</v>
      </c>
      <c r="E58" s="1270"/>
      <c r="F58" s="1270"/>
      <c r="G58" s="1270"/>
      <c r="H58" s="1270"/>
      <c r="I58" s="1270"/>
      <c r="J58" s="1271"/>
      <c r="K58" s="85" t="s">
        <v>631</v>
      </c>
      <c r="L58" s="86" t="s">
        <v>631</v>
      </c>
      <c r="M58" s="86" t="s">
        <v>631</v>
      </c>
      <c r="N58" s="86" t="s">
        <v>631</v>
      </c>
      <c r="O58" s="87" t="s">
        <v>631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5OV/jkqwlyue86/KosiCQBS6H1x5MAYcgNzeQI5/lHjlAlJ2L7r6zTjplr1hFvTwgXVLFYRi9oFaYhKFaYtPg==" saltValue="bLiHyTpIhBmxrR9nE3LI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2"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581</v>
      </c>
      <c r="J40" s="99" t="s">
        <v>582</v>
      </c>
      <c r="K40" s="99" t="s">
        <v>583</v>
      </c>
      <c r="L40" s="99" t="s">
        <v>584</v>
      </c>
      <c r="M40" s="100" t="s">
        <v>585</v>
      </c>
    </row>
    <row r="41" spans="2:13" ht="27.75" customHeight="1" x14ac:dyDescent="0.15">
      <c r="B41" s="1272" t="s">
        <v>30</v>
      </c>
      <c r="C41" s="1273"/>
      <c r="D41" s="101"/>
      <c r="E41" s="1278" t="s">
        <v>31</v>
      </c>
      <c r="F41" s="1278"/>
      <c r="G41" s="1278"/>
      <c r="H41" s="1279"/>
      <c r="I41" s="102">
        <v>25768</v>
      </c>
      <c r="J41" s="103">
        <v>25894</v>
      </c>
      <c r="K41" s="103">
        <v>27124</v>
      </c>
      <c r="L41" s="103">
        <v>29651</v>
      </c>
      <c r="M41" s="104">
        <v>31192</v>
      </c>
    </row>
    <row r="42" spans="2:13" ht="27.75" customHeight="1" x14ac:dyDescent="0.15">
      <c r="B42" s="1274"/>
      <c r="C42" s="1275"/>
      <c r="D42" s="105"/>
      <c r="E42" s="1280" t="s">
        <v>32</v>
      </c>
      <c r="F42" s="1280"/>
      <c r="G42" s="1280"/>
      <c r="H42" s="1281"/>
      <c r="I42" s="106">
        <v>25</v>
      </c>
      <c r="J42" s="107">
        <v>19</v>
      </c>
      <c r="K42" s="107">
        <v>12</v>
      </c>
      <c r="L42" s="107">
        <v>8</v>
      </c>
      <c r="M42" s="108">
        <v>1</v>
      </c>
    </row>
    <row r="43" spans="2:13" ht="27.75" customHeight="1" x14ac:dyDescent="0.15">
      <c r="B43" s="1274"/>
      <c r="C43" s="1275"/>
      <c r="D43" s="105"/>
      <c r="E43" s="1280" t="s">
        <v>33</v>
      </c>
      <c r="F43" s="1280"/>
      <c r="G43" s="1280"/>
      <c r="H43" s="1281"/>
      <c r="I43" s="106">
        <v>13346</v>
      </c>
      <c r="J43" s="107">
        <v>13174</v>
      </c>
      <c r="K43" s="107">
        <v>13126</v>
      </c>
      <c r="L43" s="107">
        <v>12667</v>
      </c>
      <c r="M43" s="108">
        <v>12576</v>
      </c>
    </row>
    <row r="44" spans="2:13" ht="27.75" customHeight="1" x14ac:dyDescent="0.15">
      <c r="B44" s="1274"/>
      <c r="C44" s="1275"/>
      <c r="D44" s="105"/>
      <c r="E44" s="1280" t="s">
        <v>34</v>
      </c>
      <c r="F44" s="1280"/>
      <c r="G44" s="1280"/>
      <c r="H44" s="1281"/>
      <c r="I44" s="106">
        <v>945</v>
      </c>
      <c r="J44" s="107">
        <v>785</v>
      </c>
      <c r="K44" s="107">
        <v>518</v>
      </c>
      <c r="L44" s="107">
        <v>475</v>
      </c>
      <c r="M44" s="108">
        <v>754</v>
      </c>
    </row>
    <row r="45" spans="2:13" ht="27.75" customHeight="1" x14ac:dyDescent="0.15">
      <c r="B45" s="1274"/>
      <c r="C45" s="1275"/>
      <c r="D45" s="105"/>
      <c r="E45" s="1280" t="s">
        <v>35</v>
      </c>
      <c r="F45" s="1280"/>
      <c r="G45" s="1280"/>
      <c r="H45" s="1281"/>
      <c r="I45" s="106">
        <v>4198</v>
      </c>
      <c r="J45" s="107">
        <v>3876</v>
      </c>
      <c r="K45" s="107">
        <v>3809</v>
      </c>
      <c r="L45" s="107">
        <v>3558</v>
      </c>
      <c r="M45" s="108">
        <v>3208</v>
      </c>
    </row>
    <row r="46" spans="2:13" ht="27.75" customHeight="1" x14ac:dyDescent="0.15">
      <c r="B46" s="1274"/>
      <c r="C46" s="1275"/>
      <c r="D46" s="109"/>
      <c r="E46" s="1280" t="s">
        <v>36</v>
      </c>
      <c r="F46" s="1280"/>
      <c r="G46" s="1280"/>
      <c r="H46" s="1281"/>
      <c r="I46" s="106" t="s">
        <v>554</v>
      </c>
      <c r="J46" s="107" t="s">
        <v>554</v>
      </c>
      <c r="K46" s="107" t="s">
        <v>554</v>
      </c>
      <c r="L46" s="107" t="s">
        <v>554</v>
      </c>
      <c r="M46" s="108" t="s">
        <v>554</v>
      </c>
    </row>
    <row r="47" spans="2:13" ht="27.75" customHeight="1" x14ac:dyDescent="0.15">
      <c r="B47" s="1274"/>
      <c r="C47" s="1275"/>
      <c r="D47" s="110"/>
      <c r="E47" s="1282" t="s">
        <v>37</v>
      </c>
      <c r="F47" s="1283"/>
      <c r="G47" s="1283"/>
      <c r="H47" s="1284"/>
      <c r="I47" s="106" t="s">
        <v>554</v>
      </c>
      <c r="J47" s="107" t="s">
        <v>554</v>
      </c>
      <c r="K47" s="107" t="s">
        <v>554</v>
      </c>
      <c r="L47" s="107" t="s">
        <v>554</v>
      </c>
      <c r="M47" s="108" t="s">
        <v>554</v>
      </c>
    </row>
    <row r="48" spans="2:13" ht="27.75" customHeight="1" x14ac:dyDescent="0.15">
      <c r="B48" s="1274"/>
      <c r="C48" s="1275"/>
      <c r="D48" s="105"/>
      <c r="E48" s="1280" t="s">
        <v>38</v>
      </c>
      <c r="F48" s="1280"/>
      <c r="G48" s="1280"/>
      <c r="H48" s="1281"/>
      <c r="I48" s="106" t="s">
        <v>554</v>
      </c>
      <c r="J48" s="107" t="s">
        <v>554</v>
      </c>
      <c r="K48" s="107" t="s">
        <v>554</v>
      </c>
      <c r="L48" s="107" t="s">
        <v>554</v>
      </c>
      <c r="M48" s="108" t="s">
        <v>554</v>
      </c>
    </row>
    <row r="49" spans="2:13" ht="27.75" customHeight="1" x14ac:dyDescent="0.15">
      <c r="B49" s="1276"/>
      <c r="C49" s="1277"/>
      <c r="D49" s="105"/>
      <c r="E49" s="1280" t="s">
        <v>39</v>
      </c>
      <c r="F49" s="1280"/>
      <c r="G49" s="1280"/>
      <c r="H49" s="1281"/>
      <c r="I49" s="106" t="s">
        <v>554</v>
      </c>
      <c r="J49" s="107" t="s">
        <v>554</v>
      </c>
      <c r="K49" s="107" t="s">
        <v>554</v>
      </c>
      <c r="L49" s="107" t="s">
        <v>554</v>
      </c>
      <c r="M49" s="108" t="s">
        <v>554</v>
      </c>
    </row>
    <row r="50" spans="2:13" ht="27.75" customHeight="1" x14ac:dyDescent="0.15">
      <c r="B50" s="1285" t="s">
        <v>40</v>
      </c>
      <c r="C50" s="1286"/>
      <c r="D50" s="111"/>
      <c r="E50" s="1280" t="s">
        <v>41</v>
      </c>
      <c r="F50" s="1280"/>
      <c r="G50" s="1280"/>
      <c r="H50" s="1281"/>
      <c r="I50" s="106">
        <v>10628</v>
      </c>
      <c r="J50" s="107">
        <v>11344</v>
      </c>
      <c r="K50" s="107">
        <v>11709</v>
      </c>
      <c r="L50" s="107">
        <v>13569</v>
      </c>
      <c r="M50" s="108">
        <v>14431</v>
      </c>
    </row>
    <row r="51" spans="2:13" ht="27.75" customHeight="1" x14ac:dyDescent="0.15">
      <c r="B51" s="1274"/>
      <c r="C51" s="1275"/>
      <c r="D51" s="105"/>
      <c r="E51" s="1280" t="s">
        <v>42</v>
      </c>
      <c r="F51" s="1280"/>
      <c r="G51" s="1280"/>
      <c r="H51" s="1281"/>
      <c r="I51" s="106">
        <v>302</v>
      </c>
      <c r="J51" s="107">
        <v>238</v>
      </c>
      <c r="K51" s="107">
        <v>172</v>
      </c>
      <c r="L51" s="107">
        <v>123</v>
      </c>
      <c r="M51" s="108">
        <v>111</v>
      </c>
    </row>
    <row r="52" spans="2:13" ht="27.75" customHeight="1" x14ac:dyDescent="0.15">
      <c r="B52" s="1276"/>
      <c r="C52" s="1277"/>
      <c r="D52" s="105"/>
      <c r="E52" s="1280" t="s">
        <v>43</v>
      </c>
      <c r="F52" s="1280"/>
      <c r="G52" s="1280"/>
      <c r="H52" s="1281"/>
      <c r="I52" s="106">
        <v>27843</v>
      </c>
      <c r="J52" s="107">
        <v>27939</v>
      </c>
      <c r="K52" s="107">
        <v>28771</v>
      </c>
      <c r="L52" s="107">
        <v>30384</v>
      </c>
      <c r="M52" s="108">
        <v>31591</v>
      </c>
    </row>
    <row r="53" spans="2:13" ht="27.75" customHeight="1" thickBot="1" x14ac:dyDescent="0.2">
      <c r="B53" s="1287" t="s">
        <v>44</v>
      </c>
      <c r="C53" s="1288"/>
      <c r="D53" s="112"/>
      <c r="E53" s="1289" t="s">
        <v>45</v>
      </c>
      <c r="F53" s="1289"/>
      <c r="G53" s="1289"/>
      <c r="H53" s="1290"/>
      <c r="I53" s="113">
        <v>5509</v>
      </c>
      <c r="J53" s="114">
        <v>4228</v>
      </c>
      <c r="K53" s="114">
        <v>3936</v>
      </c>
      <c r="L53" s="114">
        <v>2284</v>
      </c>
      <c r="M53" s="115">
        <v>1599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yUhiKQpuE79OfAQSPHSeDWEHPQxNYnKg53pD5N1uK+t7ZJX8iKJZ8UprvGamrmg4sPIvH2mI/FAE3RwK4Nq8g==" saltValue="gzKOGqwF38Uc8/YqU1aQ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F1" zoomScale="70" zoomScaleNormal="70" zoomScaleSheetLayoutView="100" workbookViewId="0">
      <selection activeCell="G63" sqref="G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583</v>
      </c>
      <c r="G54" s="124" t="s">
        <v>584</v>
      </c>
      <c r="H54" s="125" t="s">
        <v>585</v>
      </c>
    </row>
    <row r="55" spans="2:8" ht="52.5" customHeight="1" x14ac:dyDescent="0.15">
      <c r="B55" s="126"/>
      <c r="C55" s="1299" t="s">
        <v>48</v>
      </c>
      <c r="D55" s="1299"/>
      <c r="E55" s="1300"/>
      <c r="F55" s="127">
        <v>4310</v>
      </c>
      <c r="G55" s="127">
        <v>4473</v>
      </c>
      <c r="H55" s="128">
        <v>3996</v>
      </c>
    </row>
    <row r="56" spans="2:8" ht="52.5" customHeight="1" x14ac:dyDescent="0.15">
      <c r="B56" s="129"/>
      <c r="C56" s="1301" t="s">
        <v>49</v>
      </c>
      <c r="D56" s="1301"/>
      <c r="E56" s="1302"/>
      <c r="F56" s="130">
        <v>1274</v>
      </c>
      <c r="G56" s="130">
        <v>1574</v>
      </c>
      <c r="H56" s="131">
        <v>2380</v>
      </c>
    </row>
    <row r="57" spans="2:8" ht="53.25" customHeight="1" x14ac:dyDescent="0.15">
      <c r="B57" s="129"/>
      <c r="C57" s="1303" t="s">
        <v>50</v>
      </c>
      <c r="D57" s="1303"/>
      <c r="E57" s="1304"/>
      <c r="F57" s="132">
        <v>7816</v>
      </c>
      <c r="G57" s="132">
        <v>9152</v>
      </c>
      <c r="H57" s="133">
        <v>9682</v>
      </c>
    </row>
    <row r="58" spans="2:8" ht="45.75" customHeight="1" x14ac:dyDescent="0.15">
      <c r="B58" s="134"/>
      <c r="C58" s="1291" t="s">
        <v>625</v>
      </c>
      <c r="D58" s="1292"/>
      <c r="E58" s="1293"/>
      <c r="F58" s="135">
        <v>1290</v>
      </c>
      <c r="G58" s="135">
        <v>1876</v>
      </c>
      <c r="H58" s="136">
        <v>2264</v>
      </c>
    </row>
    <row r="59" spans="2:8" ht="45.75" customHeight="1" x14ac:dyDescent="0.15">
      <c r="B59" s="134"/>
      <c r="C59" s="1291" t="s">
        <v>626</v>
      </c>
      <c r="D59" s="1292"/>
      <c r="E59" s="1293"/>
      <c r="F59" s="135">
        <v>2168</v>
      </c>
      <c r="G59" s="135">
        <v>2148</v>
      </c>
      <c r="H59" s="136">
        <v>2158</v>
      </c>
    </row>
    <row r="60" spans="2:8" ht="45.75" customHeight="1" x14ac:dyDescent="0.15">
      <c r="B60" s="134"/>
      <c r="C60" s="1291" t="s">
        <v>627</v>
      </c>
      <c r="D60" s="1292"/>
      <c r="E60" s="1293"/>
      <c r="F60" s="135">
        <v>1816</v>
      </c>
      <c r="G60" s="135">
        <v>2022</v>
      </c>
      <c r="H60" s="136">
        <v>1836</v>
      </c>
    </row>
    <row r="61" spans="2:8" ht="45.75" customHeight="1" x14ac:dyDescent="0.15">
      <c r="B61" s="134"/>
      <c r="C61" s="1291" t="s">
        <v>628</v>
      </c>
      <c r="D61" s="1292"/>
      <c r="E61" s="1293"/>
      <c r="F61" s="135">
        <v>181</v>
      </c>
      <c r="G61" s="135">
        <v>733</v>
      </c>
      <c r="H61" s="136">
        <v>1035</v>
      </c>
    </row>
    <row r="62" spans="2:8" ht="45.75" customHeight="1" thickBot="1" x14ac:dyDescent="0.2">
      <c r="B62" s="137"/>
      <c r="C62" s="1294" t="s">
        <v>629</v>
      </c>
      <c r="D62" s="1295"/>
      <c r="E62" s="1296"/>
      <c r="F62" s="138">
        <v>702</v>
      </c>
      <c r="G62" s="138">
        <v>710</v>
      </c>
      <c r="H62" s="139">
        <v>720</v>
      </c>
    </row>
    <row r="63" spans="2:8" ht="52.5" customHeight="1" thickBot="1" x14ac:dyDescent="0.2">
      <c r="B63" s="140"/>
      <c r="C63" s="1297" t="s">
        <v>51</v>
      </c>
      <c r="D63" s="1297"/>
      <c r="E63" s="1298"/>
      <c r="F63" s="141">
        <v>13400</v>
      </c>
      <c r="G63" s="141">
        <v>15198</v>
      </c>
      <c r="H63" s="142">
        <v>16057</v>
      </c>
    </row>
    <row r="64" spans="2:8" ht="15" customHeight="1" x14ac:dyDescent="0.15"/>
    <row r="65" ht="0" hidden="1" customHeight="1" x14ac:dyDescent="0.15"/>
    <row r="66" ht="0" hidden="1" customHeight="1" x14ac:dyDescent="0.15"/>
  </sheetData>
  <sheetProtection algorithmName="SHA-512" hashValue="b7tUrQp7fBoCLO59/qlShrysddxULaQmfiwenHIEXDderS1XRJ+YrFG6+Zc0FyMimPBm0S7jA7C6wt0wZMAKpA==" saltValue="uKkirgcRsQ2cR5SUSAgj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75AA6-6E90-4139-B8C9-C719B9594EAD}">
  <sheetPr>
    <pageSetUpPr fitToPage="1"/>
  </sheetPr>
  <dimension ref="A1:WZM191"/>
  <sheetViews>
    <sheetView showGridLines="0" topLeftCell="T13" zoomScaleNormal="100" zoomScaleSheetLayoutView="55" workbookViewId="0">
      <selection activeCell="BM16" sqref="BM16"/>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632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632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633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634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635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636</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581</v>
      </c>
      <c r="BQ50" s="1310"/>
      <c r="BR50" s="1310"/>
      <c r="BS50" s="1310"/>
      <c r="BT50" s="1310"/>
      <c r="BU50" s="1310"/>
      <c r="BV50" s="1310"/>
      <c r="BW50" s="1310"/>
      <c r="BX50" s="1310" t="s">
        <v>582</v>
      </c>
      <c r="BY50" s="1310"/>
      <c r="BZ50" s="1310"/>
      <c r="CA50" s="1310"/>
      <c r="CB50" s="1310"/>
      <c r="CC50" s="1310"/>
      <c r="CD50" s="1310"/>
      <c r="CE50" s="1310"/>
      <c r="CF50" s="1310" t="s">
        <v>583</v>
      </c>
      <c r="CG50" s="1310"/>
      <c r="CH50" s="1310"/>
      <c r="CI50" s="1310"/>
      <c r="CJ50" s="1310"/>
      <c r="CK50" s="1310"/>
      <c r="CL50" s="1310"/>
      <c r="CM50" s="1310"/>
      <c r="CN50" s="1310" t="s">
        <v>584</v>
      </c>
      <c r="CO50" s="1310"/>
      <c r="CP50" s="1310"/>
      <c r="CQ50" s="1310"/>
      <c r="CR50" s="1310"/>
      <c r="CS50" s="1310"/>
      <c r="CT50" s="1310"/>
      <c r="CU50" s="1310"/>
      <c r="CV50" s="1310" t="s">
        <v>585</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637</v>
      </c>
      <c r="AO51" s="1308"/>
      <c r="AP51" s="1308"/>
      <c r="AQ51" s="1308"/>
      <c r="AR51" s="1308"/>
      <c r="AS51" s="1308"/>
      <c r="AT51" s="1308"/>
      <c r="AU51" s="1308"/>
      <c r="AV51" s="1308"/>
      <c r="AW51" s="1308"/>
      <c r="AX51" s="1308"/>
      <c r="AY51" s="1308"/>
      <c r="AZ51" s="1308"/>
      <c r="BA51" s="1308"/>
      <c r="BB51" s="1308" t="s">
        <v>638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32.9</v>
      </c>
      <c r="BY51" s="1305"/>
      <c r="BZ51" s="1305"/>
      <c r="CA51" s="1305"/>
      <c r="CB51" s="1305"/>
      <c r="CC51" s="1305"/>
      <c r="CD51" s="1305"/>
      <c r="CE51" s="1305"/>
      <c r="CF51" s="1305">
        <v>31.3</v>
      </c>
      <c r="CG51" s="1305"/>
      <c r="CH51" s="1305"/>
      <c r="CI51" s="1305"/>
      <c r="CJ51" s="1305"/>
      <c r="CK51" s="1305"/>
      <c r="CL51" s="1305"/>
      <c r="CM51" s="1305"/>
      <c r="CN51" s="1305">
        <v>18.600000000000001</v>
      </c>
      <c r="CO51" s="1305"/>
      <c r="CP51" s="1305"/>
      <c r="CQ51" s="1305"/>
      <c r="CR51" s="1305"/>
      <c r="CS51" s="1305"/>
      <c r="CT51" s="1305"/>
      <c r="CU51" s="1305"/>
      <c r="CV51" s="1305">
        <v>13</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639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48.4</v>
      </c>
      <c r="BY53" s="1305"/>
      <c r="BZ53" s="1305"/>
      <c r="CA53" s="1305"/>
      <c r="CB53" s="1305"/>
      <c r="CC53" s="1305"/>
      <c r="CD53" s="1305"/>
      <c r="CE53" s="1305"/>
      <c r="CF53" s="1305">
        <v>49.8</v>
      </c>
      <c r="CG53" s="1305"/>
      <c r="CH53" s="1305"/>
      <c r="CI53" s="1305"/>
      <c r="CJ53" s="1305"/>
      <c r="CK53" s="1305"/>
      <c r="CL53" s="1305"/>
      <c r="CM53" s="1305"/>
      <c r="CN53" s="1305">
        <v>59.9</v>
      </c>
      <c r="CO53" s="1305"/>
      <c r="CP53" s="1305"/>
      <c r="CQ53" s="1305"/>
      <c r="CR53" s="1305"/>
      <c r="CS53" s="1305"/>
      <c r="CT53" s="1305"/>
      <c r="CU53" s="1305"/>
      <c r="CV53" s="1305">
        <v>59.7</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640</v>
      </c>
      <c r="AO55" s="1310"/>
      <c r="AP55" s="1310"/>
      <c r="AQ55" s="1310"/>
      <c r="AR55" s="1310"/>
      <c r="AS55" s="1310"/>
      <c r="AT55" s="1310"/>
      <c r="AU55" s="1310"/>
      <c r="AV55" s="1310"/>
      <c r="AW55" s="1310"/>
      <c r="AX55" s="1310"/>
      <c r="AY55" s="1310"/>
      <c r="AZ55" s="1310"/>
      <c r="BA55" s="1310"/>
      <c r="BB55" s="1308" t="s">
        <v>638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39</v>
      </c>
      <c r="BY55" s="1305"/>
      <c r="BZ55" s="1305"/>
      <c r="CA55" s="1305"/>
      <c r="CB55" s="1305"/>
      <c r="CC55" s="1305"/>
      <c r="CD55" s="1305"/>
      <c r="CE55" s="1305"/>
      <c r="CF55" s="1305">
        <v>32.5</v>
      </c>
      <c r="CG55" s="1305"/>
      <c r="CH55" s="1305"/>
      <c r="CI55" s="1305"/>
      <c r="CJ55" s="1305"/>
      <c r="CK55" s="1305"/>
      <c r="CL55" s="1305"/>
      <c r="CM55" s="1305"/>
      <c r="CN55" s="1305">
        <v>30.2</v>
      </c>
      <c r="CO55" s="1305"/>
      <c r="CP55" s="1305"/>
      <c r="CQ55" s="1305"/>
      <c r="CR55" s="1305"/>
      <c r="CS55" s="1305"/>
      <c r="CT55" s="1305"/>
      <c r="CU55" s="1305"/>
      <c r="CV55" s="1305">
        <v>25.4</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639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55.4</v>
      </c>
      <c r="BY57" s="1305"/>
      <c r="BZ57" s="1305"/>
      <c r="CA57" s="1305"/>
      <c r="CB57" s="1305"/>
      <c r="CC57" s="1305"/>
      <c r="CD57" s="1305"/>
      <c r="CE57" s="1305"/>
      <c r="CF57" s="1305">
        <v>57</v>
      </c>
      <c r="CG57" s="1305"/>
      <c r="CH57" s="1305"/>
      <c r="CI57" s="1305"/>
      <c r="CJ57" s="1305"/>
      <c r="CK57" s="1305"/>
      <c r="CL57" s="1305"/>
      <c r="CM57" s="1305"/>
      <c r="CN57" s="1305">
        <v>58.9</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641</v>
      </c>
    </row>
    <row r="64" spans="1:109" x14ac:dyDescent="0.15">
      <c r="B64" s="394"/>
      <c r="G64" s="401"/>
      <c r="I64" s="414"/>
      <c r="J64" s="414"/>
      <c r="K64" s="414"/>
      <c r="L64" s="414"/>
      <c r="M64" s="414"/>
      <c r="N64" s="415"/>
      <c r="AM64" s="401"/>
      <c r="AN64" s="401" t="s">
        <v>634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642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636</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581</v>
      </c>
      <c r="BQ72" s="1310"/>
      <c r="BR72" s="1310"/>
      <c r="BS72" s="1310"/>
      <c r="BT72" s="1310"/>
      <c r="BU72" s="1310"/>
      <c r="BV72" s="1310"/>
      <c r="BW72" s="1310"/>
      <c r="BX72" s="1310" t="s">
        <v>582</v>
      </c>
      <c r="BY72" s="1310"/>
      <c r="BZ72" s="1310"/>
      <c r="CA72" s="1310"/>
      <c r="CB72" s="1310"/>
      <c r="CC72" s="1310"/>
      <c r="CD72" s="1310"/>
      <c r="CE72" s="1310"/>
      <c r="CF72" s="1310" t="s">
        <v>583</v>
      </c>
      <c r="CG72" s="1310"/>
      <c r="CH72" s="1310"/>
      <c r="CI72" s="1310"/>
      <c r="CJ72" s="1310"/>
      <c r="CK72" s="1310"/>
      <c r="CL72" s="1310"/>
      <c r="CM72" s="1310"/>
      <c r="CN72" s="1310" t="s">
        <v>584</v>
      </c>
      <c r="CO72" s="1310"/>
      <c r="CP72" s="1310"/>
      <c r="CQ72" s="1310"/>
      <c r="CR72" s="1310"/>
      <c r="CS72" s="1310"/>
      <c r="CT72" s="1310"/>
      <c r="CU72" s="1310"/>
      <c r="CV72" s="1310" t="s">
        <v>585</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637</v>
      </c>
      <c r="AO73" s="1308"/>
      <c r="AP73" s="1308"/>
      <c r="AQ73" s="1308"/>
      <c r="AR73" s="1308"/>
      <c r="AS73" s="1308"/>
      <c r="AT73" s="1308"/>
      <c r="AU73" s="1308"/>
      <c r="AV73" s="1308"/>
      <c r="AW73" s="1308"/>
      <c r="AX73" s="1308"/>
      <c r="AY73" s="1308"/>
      <c r="AZ73" s="1308"/>
      <c r="BA73" s="1308"/>
      <c r="BB73" s="1308" t="s">
        <v>638</v>
      </c>
      <c r="BC73" s="1308"/>
      <c r="BD73" s="1308"/>
      <c r="BE73" s="1308"/>
      <c r="BF73" s="1308"/>
      <c r="BG73" s="1308"/>
      <c r="BH73" s="1308"/>
      <c r="BI73" s="1308"/>
      <c r="BJ73" s="1308"/>
      <c r="BK73" s="1308"/>
      <c r="BL73" s="1308"/>
      <c r="BM73" s="1308"/>
      <c r="BN73" s="1308"/>
      <c r="BO73" s="1308"/>
      <c r="BP73" s="1305">
        <v>43.2</v>
      </c>
      <c r="BQ73" s="1305"/>
      <c r="BR73" s="1305"/>
      <c r="BS73" s="1305"/>
      <c r="BT73" s="1305"/>
      <c r="BU73" s="1305"/>
      <c r="BV73" s="1305"/>
      <c r="BW73" s="1305"/>
      <c r="BX73" s="1305">
        <v>32.9</v>
      </c>
      <c r="BY73" s="1305"/>
      <c r="BZ73" s="1305"/>
      <c r="CA73" s="1305"/>
      <c r="CB73" s="1305"/>
      <c r="CC73" s="1305"/>
      <c r="CD73" s="1305"/>
      <c r="CE73" s="1305"/>
      <c r="CF73" s="1305">
        <v>31.3</v>
      </c>
      <c r="CG73" s="1305"/>
      <c r="CH73" s="1305"/>
      <c r="CI73" s="1305"/>
      <c r="CJ73" s="1305"/>
      <c r="CK73" s="1305"/>
      <c r="CL73" s="1305"/>
      <c r="CM73" s="1305"/>
      <c r="CN73" s="1305">
        <v>18.600000000000001</v>
      </c>
      <c r="CO73" s="1305"/>
      <c r="CP73" s="1305"/>
      <c r="CQ73" s="1305"/>
      <c r="CR73" s="1305"/>
      <c r="CS73" s="1305"/>
      <c r="CT73" s="1305"/>
      <c r="CU73" s="1305"/>
      <c r="CV73" s="1305">
        <v>13</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643</v>
      </c>
      <c r="BC75" s="1308"/>
      <c r="BD75" s="1308"/>
      <c r="BE75" s="1308"/>
      <c r="BF75" s="1308"/>
      <c r="BG75" s="1308"/>
      <c r="BH75" s="1308"/>
      <c r="BI75" s="1308"/>
      <c r="BJ75" s="1308"/>
      <c r="BK75" s="1308"/>
      <c r="BL75" s="1308"/>
      <c r="BM75" s="1308"/>
      <c r="BN75" s="1308"/>
      <c r="BO75" s="1308"/>
      <c r="BP75" s="1305">
        <v>8.5</v>
      </c>
      <c r="BQ75" s="1305"/>
      <c r="BR75" s="1305"/>
      <c r="BS75" s="1305"/>
      <c r="BT75" s="1305"/>
      <c r="BU75" s="1305"/>
      <c r="BV75" s="1305"/>
      <c r="BW75" s="1305"/>
      <c r="BX75" s="1305">
        <v>8.4</v>
      </c>
      <c r="BY75" s="1305"/>
      <c r="BZ75" s="1305"/>
      <c r="CA75" s="1305"/>
      <c r="CB75" s="1305"/>
      <c r="CC75" s="1305"/>
      <c r="CD75" s="1305"/>
      <c r="CE75" s="1305"/>
      <c r="CF75" s="1305">
        <v>8.6</v>
      </c>
      <c r="CG75" s="1305"/>
      <c r="CH75" s="1305"/>
      <c r="CI75" s="1305"/>
      <c r="CJ75" s="1305"/>
      <c r="CK75" s="1305"/>
      <c r="CL75" s="1305"/>
      <c r="CM75" s="1305"/>
      <c r="CN75" s="1305">
        <v>8.1</v>
      </c>
      <c r="CO75" s="1305"/>
      <c r="CP75" s="1305"/>
      <c r="CQ75" s="1305"/>
      <c r="CR75" s="1305"/>
      <c r="CS75" s="1305"/>
      <c r="CT75" s="1305"/>
      <c r="CU75" s="1305"/>
      <c r="CV75" s="1305">
        <v>8.1</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640</v>
      </c>
      <c r="AO77" s="1310"/>
      <c r="AP77" s="1310"/>
      <c r="AQ77" s="1310"/>
      <c r="AR77" s="1310"/>
      <c r="AS77" s="1310"/>
      <c r="AT77" s="1310"/>
      <c r="AU77" s="1310"/>
      <c r="AV77" s="1310"/>
      <c r="AW77" s="1310"/>
      <c r="AX77" s="1310"/>
      <c r="AY77" s="1310"/>
      <c r="AZ77" s="1310"/>
      <c r="BA77" s="1310"/>
      <c r="BB77" s="1308" t="s">
        <v>638</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39</v>
      </c>
      <c r="BY77" s="1305"/>
      <c r="BZ77" s="1305"/>
      <c r="CA77" s="1305"/>
      <c r="CB77" s="1305"/>
      <c r="CC77" s="1305"/>
      <c r="CD77" s="1305"/>
      <c r="CE77" s="1305"/>
      <c r="CF77" s="1305">
        <v>32.5</v>
      </c>
      <c r="CG77" s="1305"/>
      <c r="CH77" s="1305"/>
      <c r="CI77" s="1305"/>
      <c r="CJ77" s="1305"/>
      <c r="CK77" s="1305"/>
      <c r="CL77" s="1305"/>
      <c r="CM77" s="1305"/>
      <c r="CN77" s="1305">
        <v>30.2</v>
      </c>
      <c r="CO77" s="1305"/>
      <c r="CP77" s="1305"/>
      <c r="CQ77" s="1305"/>
      <c r="CR77" s="1305"/>
      <c r="CS77" s="1305"/>
      <c r="CT77" s="1305"/>
      <c r="CU77" s="1305"/>
      <c r="CV77" s="1305">
        <v>25.4</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643</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7.8</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9O2mCitaGplPumXFg4cL5oUBGXEEf4yiBe046IGIBNImvctbcJG1s3mAng5XR6w/REtauf93qkEXEb/iLGeIQ==" saltValue="GdXks5nffxWm8VPxl+XMT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07FCA-5A9A-418C-8811-3823AFF571D6}">
  <sheetPr>
    <pageSetUpPr fitToPage="1"/>
  </sheetPr>
  <dimension ref="A1:DR135"/>
  <sheetViews>
    <sheetView showGridLines="0" topLeftCell="L97" zoomScaleNormal="10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V5QIAGuMv/52lhtJCeVWyzExM0l8m+1huaxayPPpVBEVocbk8ggZMnXQXgrlxAbUz0B0YaKKBy2YlMV+wKH5A==" saltValue="2T4pur0fuCGNG9sJAWGA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1E69-DE21-4831-9BD4-3ACF47129EAB}">
  <sheetPr>
    <pageSetUpPr fitToPage="1"/>
  </sheetPr>
  <dimension ref="A1:DR135"/>
  <sheetViews>
    <sheetView showGridLines="0" tabSelected="1" topLeftCell="A94" zoomScaleNormal="100" zoomScaleSheetLayoutView="55" workbookViewId="0">
      <selection activeCell="AE111" sqref="AE11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bY4E/nDcC33ltYWZvmiKW4JqZFxlkq2/0G5TM+93eCJxDUGo9T2nAKrdqRHWqxoRxxVPnkzFH0tfRj32S30IA==" saltValue="PMgZhDr/7sruUmes81IN6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578</v>
      </c>
      <c r="G2" s="156"/>
      <c r="H2" s="157"/>
    </row>
    <row r="3" spans="1:8" x14ac:dyDescent="0.15">
      <c r="A3" s="153" t="s">
        <v>571</v>
      </c>
      <c r="B3" s="158"/>
      <c r="C3" s="159"/>
      <c r="D3" s="160">
        <v>56995</v>
      </c>
      <c r="E3" s="161"/>
      <c r="F3" s="162">
        <v>66255</v>
      </c>
      <c r="G3" s="163"/>
      <c r="H3" s="164"/>
    </row>
    <row r="4" spans="1:8" x14ac:dyDescent="0.15">
      <c r="A4" s="165"/>
      <c r="B4" s="166"/>
      <c r="C4" s="167"/>
      <c r="D4" s="168">
        <v>21392</v>
      </c>
      <c r="E4" s="169"/>
      <c r="F4" s="170">
        <v>31822</v>
      </c>
      <c r="G4" s="171"/>
      <c r="H4" s="172"/>
    </row>
    <row r="5" spans="1:8" x14ac:dyDescent="0.15">
      <c r="A5" s="153" t="s">
        <v>573</v>
      </c>
      <c r="B5" s="158"/>
      <c r="C5" s="159"/>
      <c r="D5" s="160">
        <v>68736</v>
      </c>
      <c r="E5" s="161"/>
      <c r="F5" s="162">
        <v>92247</v>
      </c>
      <c r="G5" s="163"/>
      <c r="H5" s="164"/>
    </row>
    <row r="6" spans="1:8" x14ac:dyDescent="0.15">
      <c r="A6" s="165"/>
      <c r="B6" s="166"/>
      <c r="C6" s="167"/>
      <c r="D6" s="168">
        <v>36125</v>
      </c>
      <c r="E6" s="169"/>
      <c r="F6" s="170">
        <v>37204</v>
      </c>
      <c r="G6" s="171"/>
      <c r="H6" s="172"/>
    </row>
    <row r="7" spans="1:8" x14ac:dyDescent="0.15">
      <c r="A7" s="153" t="s">
        <v>574</v>
      </c>
      <c r="B7" s="158"/>
      <c r="C7" s="159"/>
      <c r="D7" s="160">
        <v>97831</v>
      </c>
      <c r="E7" s="161"/>
      <c r="F7" s="162">
        <v>67319</v>
      </c>
      <c r="G7" s="163"/>
      <c r="H7" s="164"/>
    </row>
    <row r="8" spans="1:8" x14ac:dyDescent="0.15">
      <c r="A8" s="165"/>
      <c r="B8" s="166"/>
      <c r="C8" s="167"/>
      <c r="D8" s="168">
        <v>60575</v>
      </c>
      <c r="E8" s="169"/>
      <c r="F8" s="170">
        <v>38101</v>
      </c>
      <c r="G8" s="171"/>
      <c r="H8" s="172"/>
    </row>
    <row r="9" spans="1:8" x14ac:dyDescent="0.15">
      <c r="A9" s="153" t="s">
        <v>575</v>
      </c>
      <c r="B9" s="158"/>
      <c r="C9" s="159"/>
      <c r="D9" s="160">
        <v>106664</v>
      </c>
      <c r="E9" s="161"/>
      <c r="F9" s="162">
        <v>70615</v>
      </c>
      <c r="G9" s="163"/>
      <c r="H9" s="164"/>
    </row>
    <row r="10" spans="1:8" x14ac:dyDescent="0.15">
      <c r="A10" s="165"/>
      <c r="B10" s="166"/>
      <c r="C10" s="167"/>
      <c r="D10" s="168">
        <v>33565</v>
      </c>
      <c r="E10" s="169"/>
      <c r="F10" s="170">
        <v>37382</v>
      </c>
      <c r="G10" s="171"/>
      <c r="H10" s="172"/>
    </row>
    <row r="11" spans="1:8" x14ac:dyDescent="0.15">
      <c r="A11" s="153" t="s">
        <v>576</v>
      </c>
      <c r="B11" s="158"/>
      <c r="C11" s="159"/>
      <c r="D11" s="160">
        <v>81798</v>
      </c>
      <c r="E11" s="161"/>
      <c r="F11" s="162">
        <v>69185</v>
      </c>
      <c r="G11" s="163"/>
      <c r="H11" s="164"/>
    </row>
    <row r="12" spans="1:8" x14ac:dyDescent="0.15">
      <c r="A12" s="165"/>
      <c r="B12" s="166"/>
      <c r="C12" s="173"/>
      <c r="D12" s="168">
        <v>31852</v>
      </c>
      <c r="E12" s="169"/>
      <c r="F12" s="170">
        <v>38519</v>
      </c>
      <c r="G12" s="171"/>
      <c r="H12" s="172"/>
    </row>
    <row r="13" spans="1:8" x14ac:dyDescent="0.15">
      <c r="A13" s="153"/>
      <c r="B13" s="158"/>
      <c r="C13" s="174"/>
      <c r="D13" s="175">
        <v>82405</v>
      </c>
      <c r="E13" s="176"/>
      <c r="F13" s="177">
        <v>73124</v>
      </c>
      <c r="G13" s="178"/>
      <c r="H13" s="164"/>
    </row>
    <row r="14" spans="1:8" x14ac:dyDescent="0.15">
      <c r="A14" s="165"/>
      <c r="B14" s="166"/>
      <c r="C14" s="167"/>
      <c r="D14" s="168">
        <v>36702</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1.31</v>
      </c>
      <c r="C19" s="179">
        <f>ROUND(VALUE(SUBSTITUTE(実質収支比率等に係る経年分析!G$48,"▲","-")),2)</f>
        <v>2.4300000000000002</v>
      </c>
      <c r="D19" s="179">
        <f>ROUND(VALUE(SUBSTITUTE(実質収支比率等に係る経年分析!H$48,"▲","-")),2)</f>
        <v>3.83</v>
      </c>
      <c r="E19" s="179">
        <f>ROUND(VALUE(SUBSTITUTE(実質収支比率等に係る経年分析!I$48,"▲","-")),2)</f>
        <v>5.55</v>
      </c>
      <c r="F19" s="179">
        <f>ROUND(VALUE(SUBSTITUTE(実質収支比率等に係る経年分析!J$48,"▲","-")),2)</f>
        <v>6.68</v>
      </c>
    </row>
    <row r="20" spans="1:11" x14ac:dyDescent="0.15">
      <c r="A20" s="179" t="s">
        <v>55</v>
      </c>
      <c r="B20" s="179">
        <f>ROUND(VALUE(SUBSTITUTE(実質収支比率等に係る経年分析!F$47,"▲","-")),2)</f>
        <v>27.52</v>
      </c>
      <c r="C20" s="179">
        <f>ROUND(VALUE(SUBSTITUTE(実質収支比率等に係る経年分析!G$47,"▲","-")),2)</f>
        <v>27.43</v>
      </c>
      <c r="D20" s="179">
        <f>ROUND(VALUE(SUBSTITUTE(実質収支比率等に係る経年分析!H$47,"▲","-")),2)</f>
        <v>28.15</v>
      </c>
      <c r="E20" s="179">
        <f>ROUND(VALUE(SUBSTITUTE(実質収支比率等に係る経年分析!I$47,"▲","-")),2)</f>
        <v>29.88</v>
      </c>
      <c r="F20" s="179">
        <f>ROUND(VALUE(SUBSTITUTE(実質収支比率等に係る経年分析!J$47,"▲","-")),2)</f>
        <v>26.71</v>
      </c>
    </row>
    <row r="21" spans="1:11" x14ac:dyDescent="0.15">
      <c r="A21" s="179" t="s">
        <v>56</v>
      </c>
      <c r="B21" s="179">
        <f>IF(ISNUMBER(VALUE(SUBSTITUTE(実質収支比率等に係る経年分析!F$49,"▲","-"))),ROUND(VALUE(SUBSTITUTE(実質収支比率等に係る経年分析!F$49,"▲","-")),2),NA())</f>
        <v>1.49</v>
      </c>
      <c r="C21" s="179">
        <f>IF(ISNUMBER(VALUE(SUBSTITUTE(実質収支比率等に係る経年分析!G$49,"▲","-"))),ROUND(VALUE(SUBSTITUTE(実質収支比率等に係る経年分析!G$49,"▲","-")),2),NA())</f>
        <v>3.01</v>
      </c>
      <c r="D21" s="179">
        <f>IF(ISNUMBER(VALUE(SUBSTITUTE(実質収支比率等に係る経年分析!H$49,"▲","-"))),ROUND(VALUE(SUBSTITUTE(実質収支比率等に係る経年分析!H$49,"▲","-")),2),NA())</f>
        <v>2.71</v>
      </c>
      <c r="E21" s="179">
        <f>IF(ISNUMBER(VALUE(SUBSTITUTE(実質収支比率等に係る経年分析!I$49,"▲","-"))),ROUND(VALUE(SUBSTITUTE(実質収支比率等に係る経年分析!I$49,"▲","-")),2),NA())</f>
        <v>2.72</v>
      </c>
      <c r="F21" s="179">
        <f>IF(ISNUMBER(VALUE(SUBSTITUTE(実質収支比率等に係る経年分析!J$49,"▲","-"))),ROUND(VALUE(SUBSTITUTE(実質収支比率等に係る経年分析!J$49,"▲","-")),2),NA())</f>
        <v>-2.06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国民健康保険特別会計（直営診療施設勘定）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7.0000000000000007E-2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0.08</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0.17</v>
      </c>
    </row>
    <row r="31" spans="1:11" x14ac:dyDescent="0.15">
      <c r="A31" s="180" t="str">
        <f>IF(連結実質赤字比率に係る赤字・黒字の構成分析!C$39="",NA(),連結実質赤字比率に係る赤字・黒字の構成分析!C$39)</f>
        <v>介護保険特別会計（保険事業勘定）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0.76</v>
      </c>
    </row>
    <row r="32" spans="1:11" x14ac:dyDescent="0.15">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0.78</v>
      </c>
    </row>
    <row r="33" spans="1:16" x14ac:dyDescent="0.15">
      <c r="A33" s="180" t="str">
        <f>IF(連結実質赤字比率に係る赤字・黒字の構成分析!C$37="",NA(),連結実質赤字比率に係る赤字・黒字の構成分析!C$37)</f>
        <v>工業用水道事業会計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3.41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3.28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4.53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4.91</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2.42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3.82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5.54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6.67</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6.82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8.0500000000000007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7.68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8.4600000000000009</v>
      </c>
    </row>
    <row r="36" spans="1:16" x14ac:dyDescent="0.15">
      <c r="A36" s="180" t="str">
        <f>IF(連結実質赤字比率に係る赤字・黒字の構成分析!C$34="",NA(),連結実質赤字比率に係る赤字・黒字の構成分析!C$34)</f>
        <v>国民健康保険特別会計（事業勘定）</v>
      </c>
      <c r="B36" s="180">
        <f>IF(ROUND(VALUE(SUBSTITUTE(連結実質赤字比率に係る赤字・黒字の構成分析!F$34,"▲", "-")), 2) &lt; 0, ABS(ROUND(VALUE(SUBSTITUTE(連結実質赤字比率に係る赤字・黒字の構成分析!F$34,"▲", "-")), 2)), NA())</f>
        <v>4.3600000000000003</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3.79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2.4</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1.82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1.31</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2732</v>
      </c>
      <c r="E42" s="181"/>
      <c r="F42" s="181"/>
      <c r="G42" s="181">
        <f>'実質公債費比率（分子）の構造'!L$52</f>
        <v>2806</v>
      </c>
      <c r="H42" s="181"/>
      <c r="I42" s="181"/>
      <c r="J42" s="181">
        <f>'実質公債費比率（分子）の構造'!M$52</f>
        <v>2814</v>
      </c>
      <c r="K42" s="181"/>
      <c r="L42" s="181"/>
      <c r="M42" s="181">
        <f>'実質公債費比率（分子）の構造'!N$52</f>
        <v>2706</v>
      </c>
      <c r="N42" s="181"/>
      <c r="O42" s="181"/>
      <c r="P42" s="181">
        <f>'実質公債費比率（分子）の構造'!O$52</f>
        <v>2688</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116</v>
      </c>
      <c r="C44" s="181"/>
      <c r="D44" s="181"/>
      <c r="E44" s="181">
        <f>'実質公債費比率（分子）の構造'!L$50</f>
        <v>97</v>
      </c>
      <c r="F44" s="181"/>
      <c r="G44" s="181"/>
      <c r="H44" s="181">
        <f>'実質公債費比率（分子）の構造'!M$50</f>
        <v>96</v>
      </c>
      <c r="I44" s="181"/>
      <c r="J44" s="181"/>
      <c r="K44" s="181">
        <f>'実質公債費比率（分子）の構造'!N$50</f>
        <v>118</v>
      </c>
      <c r="L44" s="181"/>
      <c r="M44" s="181"/>
      <c r="N44" s="181">
        <f>'実質公債費比率（分子）の構造'!O$50</f>
        <v>82</v>
      </c>
      <c r="O44" s="181"/>
      <c r="P44" s="181"/>
    </row>
    <row r="45" spans="1:16" x14ac:dyDescent="0.15">
      <c r="A45" s="181" t="s">
        <v>66</v>
      </c>
      <c r="B45" s="181">
        <f>'実質公債費比率（分子）の構造'!K$49</f>
        <v>237</v>
      </c>
      <c r="C45" s="181"/>
      <c r="D45" s="181"/>
      <c r="E45" s="181">
        <f>'実質公債費比率（分子）の構造'!L$49</f>
        <v>235</v>
      </c>
      <c r="F45" s="181"/>
      <c r="G45" s="181"/>
      <c r="H45" s="181">
        <f>'実質公債費比率（分子）の構造'!M$49</f>
        <v>193</v>
      </c>
      <c r="I45" s="181"/>
      <c r="J45" s="181"/>
      <c r="K45" s="181">
        <f>'実質公債費比率（分子）の構造'!N$49</f>
        <v>88</v>
      </c>
      <c r="L45" s="181"/>
      <c r="M45" s="181"/>
      <c r="N45" s="181">
        <f>'実質公債費比率（分子）の構造'!O$49</f>
        <v>0</v>
      </c>
      <c r="O45" s="181"/>
      <c r="P45" s="181"/>
    </row>
    <row r="46" spans="1:16" x14ac:dyDescent="0.15">
      <c r="A46" s="181" t="s">
        <v>67</v>
      </c>
      <c r="B46" s="181">
        <f>'実質公債費比率（分子）の構造'!K$48</f>
        <v>807</v>
      </c>
      <c r="C46" s="181"/>
      <c r="D46" s="181"/>
      <c r="E46" s="181">
        <f>'実質公債費比率（分子）の構造'!L$48</f>
        <v>826</v>
      </c>
      <c r="F46" s="181"/>
      <c r="G46" s="181"/>
      <c r="H46" s="181">
        <f>'実質公債費比率（分子）の構造'!M$48</f>
        <v>874</v>
      </c>
      <c r="I46" s="181"/>
      <c r="J46" s="181"/>
      <c r="K46" s="181">
        <f>'実質公債費比率（分子）の構造'!N$48</f>
        <v>797</v>
      </c>
      <c r="L46" s="181"/>
      <c r="M46" s="181"/>
      <c r="N46" s="181">
        <f>'実質公債費比率（分子）の構造'!O$48</f>
        <v>945</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2718</v>
      </c>
      <c r="C49" s="181"/>
      <c r="D49" s="181"/>
      <c r="E49" s="181">
        <f>'実質公債費比率（分子）の構造'!L$45</f>
        <v>2733</v>
      </c>
      <c r="F49" s="181"/>
      <c r="G49" s="181"/>
      <c r="H49" s="181">
        <f>'実質公債費比率（分子）の構造'!M$45</f>
        <v>2702</v>
      </c>
      <c r="I49" s="181"/>
      <c r="J49" s="181"/>
      <c r="K49" s="181">
        <f>'実質公債費比率（分子）の構造'!N$45</f>
        <v>2639</v>
      </c>
      <c r="L49" s="181"/>
      <c r="M49" s="181"/>
      <c r="N49" s="181">
        <f>'実質公債費比率（分子）の構造'!O$45</f>
        <v>2714</v>
      </c>
      <c r="O49" s="181"/>
      <c r="P49" s="181"/>
    </row>
    <row r="50" spans="1:16" x14ac:dyDescent="0.15">
      <c r="A50" s="181" t="s">
        <v>70</v>
      </c>
      <c r="B50" s="181" t="e">
        <f>NA()</f>
        <v>#N/A</v>
      </c>
      <c r="C50" s="181">
        <f>IF(ISNUMBER('実質公債費比率（分子）の構造'!K$53),'実質公債費比率（分子）の構造'!K$53,NA())</f>
        <v>1146</v>
      </c>
      <c r="D50" s="181" t="e">
        <f>NA()</f>
        <v>#N/A</v>
      </c>
      <c r="E50" s="181" t="e">
        <f>NA()</f>
        <v>#N/A</v>
      </c>
      <c r="F50" s="181">
        <f>IF(ISNUMBER('実質公債費比率（分子）の構造'!L$53),'実質公債費比率（分子）の構造'!L$53,NA())</f>
        <v>1085</v>
      </c>
      <c r="G50" s="181" t="e">
        <f>NA()</f>
        <v>#N/A</v>
      </c>
      <c r="H50" s="181" t="e">
        <f>NA()</f>
        <v>#N/A</v>
      </c>
      <c r="I50" s="181">
        <f>IF(ISNUMBER('実質公債費比率（分子）の構造'!M$53),'実質公債費比率（分子）の構造'!M$53,NA())</f>
        <v>1051</v>
      </c>
      <c r="J50" s="181" t="e">
        <f>NA()</f>
        <v>#N/A</v>
      </c>
      <c r="K50" s="181" t="e">
        <f>NA()</f>
        <v>#N/A</v>
      </c>
      <c r="L50" s="181">
        <f>IF(ISNUMBER('実質公債費比率（分子）の構造'!N$53),'実質公債費比率（分子）の構造'!N$53,NA())</f>
        <v>936</v>
      </c>
      <c r="M50" s="181" t="e">
        <f>NA()</f>
        <v>#N/A</v>
      </c>
      <c r="N50" s="181" t="e">
        <f>NA()</f>
        <v>#N/A</v>
      </c>
      <c r="O50" s="181">
        <f>IF(ISNUMBER('実質公債費比率（分子）の構造'!O$53),'実質公債費比率（分子）の構造'!O$53,NA())</f>
        <v>1053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27843</v>
      </c>
      <c r="E56" s="180"/>
      <c r="F56" s="180"/>
      <c r="G56" s="180">
        <f>'将来負担比率（分子）の構造'!J$52</f>
        <v>27939</v>
      </c>
      <c r="H56" s="180"/>
      <c r="I56" s="180"/>
      <c r="J56" s="180">
        <f>'将来負担比率（分子）の構造'!K$52</f>
        <v>28771</v>
      </c>
      <c r="K56" s="180"/>
      <c r="L56" s="180"/>
      <c r="M56" s="180">
        <f>'将来負担比率（分子）の構造'!L$52</f>
        <v>30384</v>
      </c>
      <c r="N56" s="180"/>
      <c r="O56" s="180"/>
      <c r="P56" s="180">
        <f>'将来負担比率（分子）の構造'!M$52</f>
        <v>31591</v>
      </c>
    </row>
    <row r="57" spans="1:16" x14ac:dyDescent="0.15">
      <c r="A57" s="180" t="s">
        <v>42</v>
      </c>
      <c r="B57" s="180"/>
      <c r="C57" s="180"/>
      <c r="D57" s="180">
        <f>'将来負担比率（分子）の構造'!I$51</f>
        <v>302</v>
      </c>
      <c r="E57" s="180"/>
      <c r="F57" s="180"/>
      <c r="G57" s="180">
        <f>'将来負担比率（分子）の構造'!J$51</f>
        <v>238</v>
      </c>
      <c r="H57" s="180"/>
      <c r="I57" s="180"/>
      <c r="J57" s="180">
        <f>'将来負担比率（分子）の構造'!K$51</f>
        <v>172</v>
      </c>
      <c r="K57" s="180"/>
      <c r="L57" s="180"/>
      <c r="M57" s="180">
        <f>'将来負担比率（分子）の構造'!L$51</f>
        <v>123</v>
      </c>
      <c r="N57" s="180"/>
      <c r="O57" s="180"/>
      <c r="P57" s="180">
        <f>'将来負担比率（分子）の構造'!M$51</f>
        <v>111</v>
      </c>
    </row>
    <row r="58" spans="1:16" x14ac:dyDescent="0.15">
      <c r="A58" s="180" t="s">
        <v>41</v>
      </c>
      <c r="B58" s="180"/>
      <c r="C58" s="180"/>
      <c r="D58" s="180">
        <f>'将来負担比率（分子）の構造'!I$50</f>
        <v>10628</v>
      </c>
      <c r="E58" s="180"/>
      <c r="F58" s="180"/>
      <c r="G58" s="180">
        <f>'将来負担比率（分子）の構造'!J$50</f>
        <v>11344</v>
      </c>
      <c r="H58" s="180"/>
      <c r="I58" s="180"/>
      <c r="J58" s="180">
        <f>'将来負担比率（分子）の構造'!K$50</f>
        <v>11709</v>
      </c>
      <c r="K58" s="180"/>
      <c r="L58" s="180"/>
      <c r="M58" s="180">
        <f>'将来負担比率（分子）の構造'!L$50</f>
        <v>13569</v>
      </c>
      <c r="N58" s="180"/>
      <c r="O58" s="180"/>
      <c r="P58" s="180">
        <f>'将来負担比率（分子）の構造'!M$50</f>
        <v>14431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4198</v>
      </c>
      <c r="C62" s="180"/>
      <c r="D62" s="180"/>
      <c r="E62" s="180">
        <f>'将来負担比率（分子）の構造'!J$45</f>
        <v>3876</v>
      </c>
      <c r="F62" s="180"/>
      <c r="G62" s="180"/>
      <c r="H62" s="180">
        <f>'将来負担比率（分子）の構造'!K$45</f>
        <v>3809</v>
      </c>
      <c r="I62" s="180"/>
      <c r="J62" s="180"/>
      <c r="K62" s="180">
        <f>'将来負担比率（分子）の構造'!L$45</f>
        <v>3558</v>
      </c>
      <c r="L62" s="180"/>
      <c r="M62" s="180"/>
      <c r="N62" s="180">
        <f>'将来負担比率（分子）の構造'!M$45</f>
        <v>3208</v>
      </c>
      <c r="O62" s="180"/>
      <c r="P62" s="180"/>
    </row>
    <row r="63" spans="1:16" x14ac:dyDescent="0.15">
      <c r="A63" s="180" t="s">
        <v>34</v>
      </c>
      <c r="B63" s="180">
        <f>'将来負担比率（分子）の構造'!I$44</f>
        <v>945</v>
      </c>
      <c r="C63" s="180"/>
      <c r="D63" s="180"/>
      <c r="E63" s="180">
        <f>'将来負担比率（分子）の構造'!J$44</f>
        <v>785</v>
      </c>
      <c r="F63" s="180"/>
      <c r="G63" s="180"/>
      <c r="H63" s="180">
        <f>'将来負担比率（分子）の構造'!K$44</f>
        <v>518</v>
      </c>
      <c r="I63" s="180"/>
      <c r="J63" s="180"/>
      <c r="K63" s="180">
        <f>'将来負担比率（分子）の構造'!L$44</f>
        <v>475</v>
      </c>
      <c r="L63" s="180"/>
      <c r="M63" s="180"/>
      <c r="N63" s="180">
        <f>'将来負担比率（分子）の構造'!M$44</f>
        <v>754</v>
      </c>
      <c r="O63" s="180"/>
      <c r="P63" s="180"/>
    </row>
    <row r="64" spans="1:16" x14ac:dyDescent="0.15">
      <c r="A64" s="180" t="s">
        <v>33</v>
      </c>
      <c r="B64" s="180">
        <f>'将来負担比率（分子）の構造'!I$43</f>
        <v>13346</v>
      </c>
      <c r="C64" s="180"/>
      <c r="D64" s="180"/>
      <c r="E64" s="180">
        <f>'将来負担比率（分子）の構造'!J$43</f>
        <v>13174</v>
      </c>
      <c r="F64" s="180"/>
      <c r="G64" s="180"/>
      <c r="H64" s="180">
        <f>'将来負担比率（分子）の構造'!K$43</f>
        <v>13126</v>
      </c>
      <c r="I64" s="180"/>
      <c r="J64" s="180"/>
      <c r="K64" s="180">
        <f>'将来負担比率（分子）の構造'!L$43</f>
        <v>12667</v>
      </c>
      <c r="L64" s="180"/>
      <c r="M64" s="180"/>
      <c r="N64" s="180">
        <f>'将来負担比率（分子）の構造'!M$43</f>
        <v>12576</v>
      </c>
      <c r="O64" s="180"/>
      <c r="P64" s="180"/>
    </row>
    <row r="65" spans="1:16" x14ac:dyDescent="0.15">
      <c r="A65" s="180" t="s">
        <v>32</v>
      </c>
      <c r="B65" s="180">
        <f>'将来負担比率（分子）の構造'!I$42</f>
        <v>25</v>
      </c>
      <c r="C65" s="180"/>
      <c r="D65" s="180"/>
      <c r="E65" s="180">
        <f>'将来負担比率（分子）の構造'!J$42</f>
        <v>19</v>
      </c>
      <c r="F65" s="180"/>
      <c r="G65" s="180"/>
      <c r="H65" s="180">
        <f>'将来負担比率（分子）の構造'!K$42</f>
        <v>12</v>
      </c>
      <c r="I65" s="180"/>
      <c r="J65" s="180"/>
      <c r="K65" s="180">
        <f>'将来負担比率（分子）の構造'!L$42</f>
        <v>8</v>
      </c>
      <c r="L65" s="180"/>
      <c r="M65" s="180"/>
      <c r="N65" s="180">
        <f>'将来負担比率（分子）の構造'!M$42</f>
        <v>1</v>
      </c>
      <c r="O65" s="180"/>
      <c r="P65" s="180"/>
    </row>
    <row r="66" spans="1:16" x14ac:dyDescent="0.15">
      <c r="A66" s="180" t="s">
        <v>31</v>
      </c>
      <c r="B66" s="180">
        <f>'将来負担比率（分子）の構造'!I$41</f>
        <v>25768</v>
      </c>
      <c r="C66" s="180"/>
      <c r="D66" s="180"/>
      <c r="E66" s="180">
        <f>'将来負担比率（分子）の構造'!J$41</f>
        <v>25894</v>
      </c>
      <c r="F66" s="180"/>
      <c r="G66" s="180"/>
      <c r="H66" s="180">
        <f>'将来負担比率（分子）の構造'!K$41</f>
        <v>27124</v>
      </c>
      <c r="I66" s="180"/>
      <c r="J66" s="180"/>
      <c r="K66" s="180">
        <f>'将来負担比率（分子）の構造'!L$41</f>
        <v>29651</v>
      </c>
      <c r="L66" s="180"/>
      <c r="M66" s="180"/>
      <c r="N66" s="180">
        <f>'将来負担比率（分子）の構造'!M$41</f>
        <v>31192</v>
      </c>
      <c r="O66" s="180"/>
      <c r="P66" s="180"/>
    </row>
    <row r="67" spans="1:16" x14ac:dyDescent="0.15">
      <c r="A67" s="180" t="s">
        <v>74</v>
      </c>
      <c r="B67" s="180" t="e">
        <f>NA()</f>
        <v>#N/A</v>
      </c>
      <c r="C67" s="180">
        <f>IF(ISNUMBER('将来負担比率（分子）の構造'!I$53), IF('将来負担比率（分子）の構造'!I$53 &lt; 0, 0, '将来負担比率（分子）の構造'!I$53), NA())</f>
        <v>5509</v>
      </c>
      <c r="D67" s="180" t="e">
        <f>NA()</f>
        <v>#N/A</v>
      </c>
      <c r="E67" s="180" t="e">
        <f>NA()</f>
        <v>#N/A</v>
      </c>
      <c r="F67" s="180">
        <f>IF(ISNUMBER('将来負担比率（分子）の構造'!J$53), IF('将来負担比率（分子）の構造'!J$53 &lt; 0, 0, '将来負担比率（分子）の構造'!J$53), NA())</f>
        <v>4228</v>
      </c>
      <c r="G67" s="180" t="e">
        <f>NA()</f>
        <v>#N/A</v>
      </c>
      <c r="H67" s="180" t="e">
        <f>NA()</f>
        <v>#N/A</v>
      </c>
      <c r="I67" s="180">
        <f>IF(ISNUMBER('将来負担比率（分子）の構造'!K$53), IF('将来負担比率（分子）の構造'!K$53 &lt; 0, 0, '将来負担比率（分子）の構造'!K$53), NA())</f>
        <v>3936</v>
      </c>
      <c r="J67" s="180" t="e">
        <f>NA()</f>
        <v>#N/A</v>
      </c>
      <c r="K67" s="180" t="e">
        <f>NA()</f>
        <v>#N/A</v>
      </c>
      <c r="L67" s="180">
        <f>IF(ISNUMBER('将来負担比率（分子）の構造'!L$53), IF('将来負担比率（分子）の構造'!L$53 &lt; 0, 0, '将来負担比率（分子）の構造'!L$53), NA())</f>
        <v>2284</v>
      </c>
      <c r="M67" s="180" t="e">
        <f>NA()</f>
        <v>#N/A</v>
      </c>
      <c r="N67" s="180" t="e">
        <f>NA()</f>
        <v>#N/A</v>
      </c>
      <c r="O67" s="180">
        <f>IF(ISNUMBER('将来負担比率（分子）の構造'!M$53), IF('将来負担比率（分子）の構造'!M$53 &lt; 0, 0, '将来負担比率（分子）の構造'!M$53), NA())</f>
        <v>1599</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4310</v>
      </c>
      <c r="C72" s="184">
        <f>基金残高に係る経年分析!G55</f>
        <v>4473</v>
      </c>
      <c r="D72" s="184">
        <f>基金残高に係る経年分析!H55</f>
        <v>3996</v>
      </c>
    </row>
    <row r="73" spans="1:16" x14ac:dyDescent="0.15">
      <c r="A73" s="183" t="s">
        <v>77</v>
      </c>
      <c r="B73" s="184">
        <f>基金残高に係る経年分析!F56</f>
        <v>1274</v>
      </c>
      <c r="C73" s="184">
        <f>基金残高に係る経年分析!G56</f>
        <v>1574</v>
      </c>
      <c r="D73" s="184">
        <f>基金残高に係る経年分析!H56</f>
        <v>2380</v>
      </c>
    </row>
    <row r="74" spans="1:16" x14ac:dyDescent="0.15">
      <c r="A74" s="183" t="s">
        <v>78</v>
      </c>
      <c r="B74" s="184">
        <f>基金残高に係る経年分析!F57</f>
        <v>7816</v>
      </c>
      <c r="C74" s="184">
        <f>基金残高に係る経年分析!G57</f>
        <v>9152</v>
      </c>
      <c r="D74" s="184">
        <f>基金残高に係る経年分析!H57</f>
        <v>9682</v>
      </c>
    </row>
  </sheetData>
  <sheetProtection algorithmName="SHA-512" hashValue="iPfCqRQs+ZfbfZTHZEPPdRJxUiz/x6+wLWqZKXyHHSh9++/QdbFlrckMG8uXYT8NZIQnlklg7aB3tAnTVuRJJA==" saltValue="FNgXJkR3bVZizmNfuS3E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5" zoomScaleNormal="85" workbookViewId="0">
      <selection activeCell="Z8" sqref="Z8:AC8"/>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7272031</v>
      </c>
      <c r="S5" s="669"/>
      <c r="T5" s="669"/>
      <c r="U5" s="669"/>
      <c r="V5" s="669"/>
      <c r="W5" s="669"/>
      <c r="X5" s="669"/>
      <c r="Y5" s="670"/>
      <c r="Z5" s="671">
        <v>17.8</v>
      </c>
      <c r="AA5" s="671"/>
      <c r="AB5" s="671"/>
      <c r="AC5" s="671"/>
      <c r="AD5" s="672">
        <v>7272031</v>
      </c>
      <c r="AE5" s="672"/>
      <c r="AF5" s="672"/>
      <c r="AG5" s="672"/>
      <c r="AH5" s="672"/>
      <c r="AI5" s="672"/>
      <c r="AJ5" s="672"/>
      <c r="AK5" s="672"/>
      <c r="AL5" s="673">
        <v>50.2</v>
      </c>
      <c r="AM5" s="674"/>
      <c r="AN5" s="674"/>
      <c r="AO5" s="675"/>
      <c r="AP5" s="665" t="s">
        <v>225</v>
      </c>
      <c r="AQ5" s="666"/>
      <c r="AR5" s="666"/>
      <c r="AS5" s="666"/>
      <c r="AT5" s="666"/>
      <c r="AU5" s="666"/>
      <c r="AV5" s="666"/>
      <c r="AW5" s="666"/>
      <c r="AX5" s="666"/>
      <c r="AY5" s="666"/>
      <c r="AZ5" s="666"/>
      <c r="BA5" s="666"/>
      <c r="BB5" s="666"/>
      <c r="BC5" s="666"/>
      <c r="BD5" s="666"/>
      <c r="BE5" s="666"/>
      <c r="BF5" s="667"/>
      <c r="BG5" s="679">
        <v>7244730</v>
      </c>
      <c r="BH5" s="680"/>
      <c r="BI5" s="680"/>
      <c r="BJ5" s="680"/>
      <c r="BK5" s="680"/>
      <c r="BL5" s="680"/>
      <c r="BM5" s="680"/>
      <c r="BN5" s="681"/>
      <c r="BO5" s="682">
        <v>99.6</v>
      </c>
      <c r="BP5" s="682"/>
      <c r="BQ5" s="682"/>
      <c r="BR5" s="682"/>
      <c r="BS5" s="683">
        <v>374356</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282569</v>
      </c>
      <c r="S6" s="680"/>
      <c r="T6" s="680"/>
      <c r="U6" s="680"/>
      <c r="V6" s="680"/>
      <c r="W6" s="680"/>
      <c r="X6" s="680"/>
      <c r="Y6" s="681"/>
      <c r="Z6" s="682">
        <v>0.7</v>
      </c>
      <c r="AA6" s="682"/>
      <c r="AB6" s="682"/>
      <c r="AC6" s="682"/>
      <c r="AD6" s="683">
        <v>282569</v>
      </c>
      <c r="AE6" s="683"/>
      <c r="AF6" s="683"/>
      <c r="AG6" s="683"/>
      <c r="AH6" s="683"/>
      <c r="AI6" s="683"/>
      <c r="AJ6" s="683"/>
      <c r="AK6" s="683"/>
      <c r="AL6" s="684">
        <v>1.9</v>
      </c>
      <c r="AM6" s="685"/>
      <c r="AN6" s="685"/>
      <c r="AO6" s="686"/>
      <c r="AP6" s="676" t="s">
        <v>230</v>
      </c>
      <c r="AQ6" s="677"/>
      <c r="AR6" s="677"/>
      <c r="AS6" s="677"/>
      <c r="AT6" s="677"/>
      <c r="AU6" s="677"/>
      <c r="AV6" s="677"/>
      <c r="AW6" s="677"/>
      <c r="AX6" s="677"/>
      <c r="AY6" s="677"/>
      <c r="AZ6" s="677"/>
      <c r="BA6" s="677"/>
      <c r="BB6" s="677"/>
      <c r="BC6" s="677"/>
      <c r="BD6" s="677"/>
      <c r="BE6" s="677"/>
      <c r="BF6" s="678"/>
      <c r="BG6" s="679">
        <v>7244730</v>
      </c>
      <c r="BH6" s="680"/>
      <c r="BI6" s="680"/>
      <c r="BJ6" s="680"/>
      <c r="BK6" s="680"/>
      <c r="BL6" s="680"/>
      <c r="BM6" s="680"/>
      <c r="BN6" s="681"/>
      <c r="BO6" s="682">
        <v>99.6</v>
      </c>
      <c r="BP6" s="682"/>
      <c r="BQ6" s="682"/>
      <c r="BR6" s="682"/>
      <c r="BS6" s="683">
        <v>374356</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189462</v>
      </c>
      <c r="CS6" s="680"/>
      <c r="CT6" s="680"/>
      <c r="CU6" s="680"/>
      <c r="CV6" s="680"/>
      <c r="CW6" s="680"/>
      <c r="CX6" s="680"/>
      <c r="CY6" s="681"/>
      <c r="CZ6" s="673">
        <v>0.5</v>
      </c>
      <c r="DA6" s="674"/>
      <c r="DB6" s="674"/>
      <c r="DC6" s="693"/>
      <c r="DD6" s="688" t="s">
        <v>232</v>
      </c>
      <c r="DE6" s="680"/>
      <c r="DF6" s="680"/>
      <c r="DG6" s="680"/>
      <c r="DH6" s="680"/>
      <c r="DI6" s="680"/>
      <c r="DJ6" s="680"/>
      <c r="DK6" s="680"/>
      <c r="DL6" s="680"/>
      <c r="DM6" s="680"/>
      <c r="DN6" s="680"/>
      <c r="DO6" s="680"/>
      <c r="DP6" s="681"/>
      <c r="DQ6" s="688">
        <v>189462</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7925</v>
      </c>
      <c r="S7" s="680"/>
      <c r="T7" s="680"/>
      <c r="U7" s="680"/>
      <c r="V7" s="680"/>
      <c r="W7" s="680"/>
      <c r="X7" s="680"/>
      <c r="Y7" s="681"/>
      <c r="Z7" s="682">
        <v>0</v>
      </c>
      <c r="AA7" s="682"/>
      <c r="AB7" s="682"/>
      <c r="AC7" s="682"/>
      <c r="AD7" s="683">
        <v>7925</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2886065</v>
      </c>
      <c r="BH7" s="680"/>
      <c r="BI7" s="680"/>
      <c r="BJ7" s="680"/>
      <c r="BK7" s="680"/>
      <c r="BL7" s="680"/>
      <c r="BM7" s="680"/>
      <c r="BN7" s="681"/>
      <c r="BO7" s="682">
        <v>39.700000000000003</v>
      </c>
      <c r="BP7" s="682"/>
      <c r="BQ7" s="682"/>
      <c r="BR7" s="682"/>
      <c r="BS7" s="683">
        <v>139296</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5347442</v>
      </c>
      <c r="CS7" s="680"/>
      <c r="CT7" s="680"/>
      <c r="CU7" s="680"/>
      <c r="CV7" s="680"/>
      <c r="CW7" s="680"/>
      <c r="CX7" s="680"/>
      <c r="CY7" s="681"/>
      <c r="CZ7" s="682">
        <v>13.8</v>
      </c>
      <c r="DA7" s="682"/>
      <c r="DB7" s="682"/>
      <c r="DC7" s="682"/>
      <c r="DD7" s="688">
        <v>344130</v>
      </c>
      <c r="DE7" s="680"/>
      <c r="DF7" s="680"/>
      <c r="DG7" s="680"/>
      <c r="DH7" s="680"/>
      <c r="DI7" s="680"/>
      <c r="DJ7" s="680"/>
      <c r="DK7" s="680"/>
      <c r="DL7" s="680"/>
      <c r="DM7" s="680"/>
      <c r="DN7" s="680"/>
      <c r="DO7" s="680"/>
      <c r="DP7" s="681"/>
      <c r="DQ7" s="688">
        <v>3597936</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17542</v>
      </c>
      <c r="S8" s="680"/>
      <c r="T8" s="680"/>
      <c r="U8" s="680"/>
      <c r="V8" s="680"/>
      <c r="W8" s="680"/>
      <c r="X8" s="680"/>
      <c r="Y8" s="681"/>
      <c r="Z8" s="682">
        <v>0</v>
      </c>
      <c r="AA8" s="682"/>
      <c r="AB8" s="682"/>
      <c r="AC8" s="682"/>
      <c r="AD8" s="683">
        <v>17542</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88124</v>
      </c>
      <c r="BH8" s="680"/>
      <c r="BI8" s="680"/>
      <c r="BJ8" s="680"/>
      <c r="BK8" s="680"/>
      <c r="BL8" s="680"/>
      <c r="BM8" s="680"/>
      <c r="BN8" s="681"/>
      <c r="BO8" s="682">
        <v>1.2</v>
      </c>
      <c r="BP8" s="682"/>
      <c r="BQ8" s="682"/>
      <c r="BR8" s="682"/>
      <c r="BS8" s="688" t="s">
        <v>136</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8861262</v>
      </c>
      <c r="CS8" s="680"/>
      <c r="CT8" s="680"/>
      <c r="CU8" s="680"/>
      <c r="CV8" s="680"/>
      <c r="CW8" s="680"/>
      <c r="CX8" s="680"/>
      <c r="CY8" s="681"/>
      <c r="CZ8" s="682">
        <v>22.9</v>
      </c>
      <c r="DA8" s="682"/>
      <c r="DB8" s="682"/>
      <c r="DC8" s="682"/>
      <c r="DD8" s="688">
        <v>138837</v>
      </c>
      <c r="DE8" s="680"/>
      <c r="DF8" s="680"/>
      <c r="DG8" s="680"/>
      <c r="DH8" s="680"/>
      <c r="DI8" s="680"/>
      <c r="DJ8" s="680"/>
      <c r="DK8" s="680"/>
      <c r="DL8" s="680"/>
      <c r="DM8" s="680"/>
      <c r="DN8" s="680"/>
      <c r="DO8" s="680"/>
      <c r="DP8" s="681"/>
      <c r="DQ8" s="688">
        <v>4645010</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16007</v>
      </c>
      <c r="S9" s="680"/>
      <c r="T9" s="680"/>
      <c r="U9" s="680"/>
      <c r="V9" s="680"/>
      <c r="W9" s="680"/>
      <c r="X9" s="680"/>
      <c r="Y9" s="681"/>
      <c r="Z9" s="682">
        <v>0</v>
      </c>
      <c r="AA9" s="682"/>
      <c r="AB9" s="682"/>
      <c r="AC9" s="682"/>
      <c r="AD9" s="683">
        <v>16007</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1920188</v>
      </c>
      <c r="BH9" s="680"/>
      <c r="BI9" s="680"/>
      <c r="BJ9" s="680"/>
      <c r="BK9" s="680"/>
      <c r="BL9" s="680"/>
      <c r="BM9" s="680"/>
      <c r="BN9" s="681"/>
      <c r="BO9" s="682">
        <v>26.4</v>
      </c>
      <c r="BP9" s="682"/>
      <c r="BQ9" s="682"/>
      <c r="BR9" s="682"/>
      <c r="BS9" s="688" t="s">
        <v>232</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4312670</v>
      </c>
      <c r="CS9" s="680"/>
      <c r="CT9" s="680"/>
      <c r="CU9" s="680"/>
      <c r="CV9" s="680"/>
      <c r="CW9" s="680"/>
      <c r="CX9" s="680"/>
      <c r="CY9" s="681"/>
      <c r="CZ9" s="682">
        <v>11.2</v>
      </c>
      <c r="DA9" s="682"/>
      <c r="DB9" s="682"/>
      <c r="DC9" s="682"/>
      <c r="DD9" s="688">
        <v>44426</v>
      </c>
      <c r="DE9" s="680"/>
      <c r="DF9" s="680"/>
      <c r="DG9" s="680"/>
      <c r="DH9" s="680"/>
      <c r="DI9" s="680"/>
      <c r="DJ9" s="680"/>
      <c r="DK9" s="680"/>
      <c r="DL9" s="680"/>
      <c r="DM9" s="680"/>
      <c r="DN9" s="680"/>
      <c r="DO9" s="680"/>
      <c r="DP9" s="681"/>
      <c r="DQ9" s="688">
        <v>2978042</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126</v>
      </c>
      <c r="S10" s="680"/>
      <c r="T10" s="680"/>
      <c r="U10" s="680"/>
      <c r="V10" s="680"/>
      <c r="W10" s="680"/>
      <c r="X10" s="680"/>
      <c r="Y10" s="681"/>
      <c r="Z10" s="682" t="s">
        <v>136</v>
      </c>
      <c r="AA10" s="682"/>
      <c r="AB10" s="682"/>
      <c r="AC10" s="682"/>
      <c r="AD10" s="683" t="s">
        <v>136</v>
      </c>
      <c r="AE10" s="683"/>
      <c r="AF10" s="683"/>
      <c r="AG10" s="683"/>
      <c r="AH10" s="683"/>
      <c r="AI10" s="683"/>
      <c r="AJ10" s="683"/>
      <c r="AK10" s="683"/>
      <c r="AL10" s="684" t="s">
        <v>126</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174997</v>
      </c>
      <c r="BH10" s="680"/>
      <c r="BI10" s="680"/>
      <c r="BJ10" s="680"/>
      <c r="BK10" s="680"/>
      <c r="BL10" s="680"/>
      <c r="BM10" s="680"/>
      <c r="BN10" s="681"/>
      <c r="BO10" s="682">
        <v>2.4</v>
      </c>
      <c r="BP10" s="682"/>
      <c r="BQ10" s="682"/>
      <c r="BR10" s="682"/>
      <c r="BS10" s="688" t="s">
        <v>136</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49513</v>
      </c>
      <c r="CS10" s="680"/>
      <c r="CT10" s="680"/>
      <c r="CU10" s="680"/>
      <c r="CV10" s="680"/>
      <c r="CW10" s="680"/>
      <c r="CX10" s="680"/>
      <c r="CY10" s="681"/>
      <c r="CZ10" s="682">
        <v>0.1</v>
      </c>
      <c r="DA10" s="682"/>
      <c r="DB10" s="682"/>
      <c r="DC10" s="682"/>
      <c r="DD10" s="688" t="s">
        <v>126</v>
      </c>
      <c r="DE10" s="680"/>
      <c r="DF10" s="680"/>
      <c r="DG10" s="680"/>
      <c r="DH10" s="680"/>
      <c r="DI10" s="680"/>
      <c r="DJ10" s="680"/>
      <c r="DK10" s="680"/>
      <c r="DL10" s="680"/>
      <c r="DM10" s="680"/>
      <c r="DN10" s="680"/>
      <c r="DO10" s="680"/>
      <c r="DP10" s="681"/>
      <c r="DQ10" s="688">
        <v>29117</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126</v>
      </c>
      <c r="S11" s="680"/>
      <c r="T11" s="680"/>
      <c r="U11" s="680"/>
      <c r="V11" s="680"/>
      <c r="W11" s="680"/>
      <c r="X11" s="680"/>
      <c r="Y11" s="681"/>
      <c r="Z11" s="682" t="s">
        <v>136</v>
      </c>
      <c r="AA11" s="682"/>
      <c r="AB11" s="682"/>
      <c r="AC11" s="682"/>
      <c r="AD11" s="683" t="s">
        <v>126</v>
      </c>
      <c r="AE11" s="683"/>
      <c r="AF11" s="683"/>
      <c r="AG11" s="683"/>
      <c r="AH11" s="683"/>
      <c r="AI11" s="683"/>
      <c r="AJ11" s="683"/>
      <c r="AK11" s="683"/>
      <c r="AL11" s="684" t="s">
        <v>126</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702756</v>
      </c>
      <c r="BH11" s="680"/>
      <c r="BI11" s="680"/>
      <c r="BJ11" s="680"/>
      <c r="BK11" s="680"/>
      <c r="BL11" s="680"/>
      <c r="BM11" s="680"/>
      <c r="BN11" s="681"/>
      <c r="BO11" s="682">
        <v>9.6999999999999993</v>
      </c>
      <c r="BP11" s="682"/>
      <c r="BQ11" s="682"/>
      <c r="BR11" s="682"/>
      <c r="BS11" s="688">
        <v>139296</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2140159</v>
      </c>
      <c r="CS11" s="680"/>
      <c r="CT11" s="680"/>
      <c r="CU11" s="680"/>
      <c r="CV11" s="680"/>
      <c r="CW11" s="680"/>
      <c r="CX11" s="680"/>
      <c r="CY11" s="681"/>
      <c r="CZ11" s="682">
        <v>5.5</v>
      </c>
      <c r="DA11" s="682"/>
      <c r="DB11" s="682"/>
      <c r="DC11" s="682"/>
      <c r="DD11" s="688">
        <v>1117230</v>
      </c>
      <c r="DE11" s="680"/>
      <c r="DF11" s="680"/>
      <c r="DG11" s="680"/>
      <c r="DH11" s="680"/>
      <c r="DI11" s="680"/>
      <c r="DJ11" s="680"/>
      <c r="DK11" s="680"/>
      <c r="DL11" s="680"/>
      <c r="DM11" s="680"/>
      <c r="DN11" s="680"/>
      <c r="DO11" s="680"/>
      <c r="DP11" s="681"/>
      <c r="DQ11" s="688">
        <v>995278</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974326</v>
      </c>
      <c r="S12" s="680"/>
      <c r="T12" s="680"/>
      <c r="U12" s="680"/>
      <c r="V12" s="680"/>
      <c r="W12" s="680"/>
      <c r="X12" s="680"/>
      <c r="Y12" s="681"/>
      <c r="Z12" s="682">
        <v>2.4</v>
      </c>
      <c r="AA12" s="682"/>
      <c r="AB12" s="682"/>
      <c r="AC12" s="682"/>
      <c r="AD12" s="683">
        <v>974326</v>
      </c>
      <c r="AE12" s="683"/>
      <c r="AF12" s="683"/>
      <c r="AG12" s="683"/>
      <c r="AH12" s="683"/>
      <c r="AI12" s="683"/>
      <c r="AJ12" s="683"/>
      <c r="AK12" s="683"/>
      <c r="AL12" s="684">
        <v>6.7</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3698883</v>
      </c>
      <c r="BH12" s="680"/>
      <c r="BI12" s="680"/>
      <c r="BJ12" s="680"/>
      <c r="BK12" s="680"/>
      <c r="BL12" s="680"/>
      <c r="BM12" s="680"/>
      <c r="BN12" s="681"/>
      <c r="BO12" s="682">
        <v>50.9</v>
      </c>
      <c r="BP12" s="682"/>
      <c r="BQ12" s="682"/>
      <c r="BR12" s="682"/>
      <c r="BS12" s="688">
        <v>235060</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294571</v>
      </c>
      <c r="CS12" s="680"/>
      <c r="CT12" s="680"/>
      <c r="CU12" s="680"/>
      <c r="CV12" s="680"/>
      <c r="CW12" s="680"/>
      <c r="CX12" s="680"/>
      <c r="CY12" s="681"/>
      <c r="CZ12" s="682">
        <v>0.8</v>
      </c>
      <c r="DA12" s="682"/>
      <c r="DB12" s="682"/>
      <c r="DC12" s="682"/>
      <c r="DD12" s="688">
        <v>2275</v>
      </c>
      <c r="DE12" s="680"/>
      <c r="DF12" s="680"/>
      <c r="DG12" s="680"/>
      <c r="DH12" s="680"/>
      <c r="DI12" s="680"/>
      <c r="DJ12" s="680"/>
      <c r="DK12" s="680"/>
      <c r="DL12" s="680"/>
      <c r="DM12" s="680"/>
      <c r="DN12" s="680"/>
      <c r="DO12" s="680"/>
      <c r="DP12" s="681"/>
      <c r="DQ12" s="688">
        <v>158728</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v>15095</v>
      </c>
      <c r="S13" s="680"/>
      <c r="T13" s="680"/>
      <c r="U13" s="680"/>
      <c r="V13" s="680"/>
      <c r="W13" s="680"/>
      <c r="X13" s="680"/>
      <c r="Y13" s="681"/>
      <c r="Z13" s="682">
        <v>0</v>
      </c>
      <c r="AA13" s="682"/>
      <c r="AB13" s="682"/>
      <c r="AC13" s="682"/>
      <c r="AD13" s="683">
        <v>15095</v>
      </c>
      <c r="AE13" s="683"/>
      <c r="AF13" s="683"/>
      <c r="AG13" s="683"/>
      <c r="AH13" s="683"/>
      <c r="AI13" s="683"/>
      <c r="AJ13" s="683"/>
      <c r="AK13" s="683"/>
      <c r="AL13" s="684">
        <v>0.1</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3686236</v>
      </c>
      <c r="BH13" s="680"/>
      <c r="BI13" s="680"/>
      <c r="BJ13" s="680"/>
      <c r="BK13" s="680"/>
      <c r="BL13" s="680"/>
      <c r="BM13" s="680"/>
      <c r="BN13" s="681"/>
      <c r="BO13" s="682">
        <v>50.7</v>
      </c>
      <c r="BP13" s="682"/>
      <c r="BQ13" s="682"/>
      <c r="BR13" s="682"/>
      <c r="BS13" s="688">
        <v>235060</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3858013</v>
      </c>
      <c r="CS13" s="680"/>
      <c r="CT13" s="680"/>
      <c r="CU13" s="680"/>
      <c r="CV13" s="680"/>
      <c r="CW13" s="680"/>
      <c r="CX13" s="680"/>
      <c r="CY13" s="681"/>
      <c r="CZ13" s="682">
        <v>10</v>
      </c>
      <c r="DA13" s="682"/>
      <c r="DB13" s="682"/>
      <c r="DC13" s="682"/>
      <c r="DD13" s="688">
        <v>2442141</v>
      </c>
      <c r="DE13" s="680"/>
      <c r="DF13" s="680"/>
      <c r="DG13" s="680"/>
      <c r="DH13" s="680"/>
      <c r="DI13" s="680"/>
      <c r="DJ13" s="680"/>
      <c r="DK13" s="680"/>
      <c r="DL13" s="680"/>
      <c r="DM13" s="680"/>
      <c r="DN13" s="680"/>
      <c r="DO13" s="680"/>
      <c r="DP13" s="681"/>
      <c r="DQ13" s="688">
        <v>1810085</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126</v>
      </c>
      <c r="S14" s="680"/>
      <c r="T14" s="680"/>
      <c r="U14" s="680"/>
      <c r="V14" s="680"/>
      <c r="W14" s="680"/>
      <c r="X14" s="680"/>
      <c r="Y14" s="681"/>
      <c r="Z14" s="682" t="s">
        <v>126</v>
      </c>
      <c r="AA14" s="682"/>
      <c r="AB14" s="682"/>
      <c r="AC14" s="682"/>
      <c r="AD14" s="683" t="s">
        <v>255</v>
      </c>
      <c r="AE14" s="683"/>
      <c r="AF14" s="683"/>
      <c r="AG14" s="683"/>
      <c r="AH14" s="683"/>
      <c r="AI14" s="683"/>
      <c r="AJ14" s="683"/>
      <c r="AK14" s="683"/>
      <c r="AL14" s="684" t="s">
        <v>126</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201291</v>
      </c>
      <c r="BH14" s="680"/>
      <c r="BI14" s="680"/>
      <c r="BJ14" s="680"/>
      <c r="BK14" s="680"/>
      <c r="BL14" s="680"/>
      <c r="BM14" s="680"/>
      <c r="BN14" s="681"/>
      <c r="BO14" s="682">
        <v>2.8</v>
      </c>
      <c r="BP14" s="682"/>
      <c r="BQ14" s="682"/>
      <c r="BR14" s="682"/>
      <c r="BS14" s="688" t="s">
        <v>126</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906633</v>
      </c>
      <c r="CS14" s="680"/>
      <c r="CT14" s="680"/>
      <c r="CU14" s="680"/>
      <c r="CV14" s="680"/>
      <c r="CW14" s="680"/>
      <c r="CX14" s="680"/>
      <c r="CY14" s="681"/>
      <c r="CZ14" s="682">
        <v>2.2999999999999998</v>
      </c>
      <c r="DA14" s="682"/>
      <c r="DB14" s="682"/>
      <c r="DC14" s="682"/>
      <c r="DD14" s="688">
        <v>11369</v>
      </c>
      <c r="DE14" s="680"/>
      <c r="DF14" s="680"/>
      <c r="DG14" s="680"/>
      <c r="DH14" s="680"/>
      <c r="DI14" s="680"/>
      <c r="DJ14" s="680"/>
      <c r="DK14" s="680"/>
      <c r="DL14" s="680"/>
      <c r="DM14" s="680"/>
      <c r="DN14" s="680"/>
      <c r="DO14" s="680"/>
      <c r="DP14" s="681"/>
      <c r="DQ14" s="688">
        <v>784224</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107328</v>
      </c>
      <c r="S15" s="680"/>
      <c r="T15" s="680"/>
      <c r="U15" s="680"/>
      <c r="V15" s="680"/>
      <c r="W15" s="680"/>
      <c r="X15" s="680"/>
      <c r="Y15" s="681"/>
      <c r="Z15" s="682">
        <v>0.3</v>
      </c>
      <c r="AA15" s="682"/>
      <c r="AB15" s="682"/>
      <c r="AC15" s="682"/>
      <c r="AD15" s="683">
        <v>107328</v>
      </c>
      <c r="AE15" s="683"/>
      <c r="AF15" s="683"/>
      <c r="AG15" s="683"/>
      <c r="AH15" s="683"/>
      <c r="AI15" s="683"/>
      <c r="AJ15" s="683"/>
      <c r="AK15" s="683"/>
      <c r="AL15" s="684">
        <v>0.7</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458491</v>
      </c>
      <c r="BH15" s="680"/>
      <c r="BI15" s="680"/>
      <c r="BJ15" s="680"/>
      <c r="BK15" s="680"/>
      <c r="BL15" s="680"/>
      <c r="BM15" s="680"/>
      <c r="BN15" s="681"/>
      <c r="BO15" s="682">
        <v>6.3</v>
      </c>
      <c r="BP15" s="682"/>
      <c r="BQ15" s="682"/>
      <c r="BR15" s="682"/>
      <c r="BS15" s="688" t="s">
        <v>136</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1871316</v>
      </c>
      <c r="CS15" s="680"/>
      <c r="CT15" s="680"/>
      <c r="CU15" s="680"/>
      <c r="CV15" s="680"/>
      <c r="CW15" s="680"/>
      <c r="CX15" s="680"/>
      <c r="CY15" s="681"/>
      <c r="CZ15" s="682">
        <v>4.8</v>
      </c>
      <c r="DA15" s="682"/>
      <c r="DB15" s="682"/>
      <c r="DC15" s="682"/>
      <c r="DD15" s="688">
        <v>276999</v>
      </c>
      <c r="DE15" s="680"/>
      <c r="DF15" s="680"/>
      <c r="DG15" s="680"/>
      <c r="DH15" s="680"/>
      <c r="DI15" s="680"/>
      <c r="DJ15" s="680"/>
      <c r="DK15" s="680"/>
      <c r="DL15" s="680"/>
      <c r="DM15" s="680"/>
      <c r="DN15" s="680"/>
      <c r="DO15" s="680"/>
      <c r="DP15" s="681"/>
      <c r="DQ15" s="688">
        <v>1472401</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126</v>
      </c>
      <c r="S16" s="680"/>
      <c r="T16" s="680"/>
      <c r="U16" s="680"/>
      <c r="V16" s="680"/>
      <c r="W16" s="680"/>
      <c r="X16" s="680"/>
      <c r="Y16" s="681"/>
      <c r="Z16" s="682" t="s">
        <v>126</v>
      </c>
      <c r="AA16" s="682"/>
      <c r="AB16" s="682"/>
      <c r="AC16" s="682"/>
      <c r="AD16" s="683" t="s">
        <v>136</v>
      </c>
      <c r="AE16" s="683"/>
      <c r="AF16" s="683"/>
      <c r="AG16" s="683"/>
      <c r="AH16" s="683"/>
      <c r="AI16" s="683"/>
      <c r="AJ16" s="683"/>
      <c r="AK16" s="683"/>
      <c r="AL16" s="684" t="s">
        <v>126</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136</v>
      </c>
      <c r="BH16" s="680"/>
      <c r="BI16" s="680"/>
      <c r="BJ16" s="680"/>
      <c r="BK16" s="680"/>
      <c r="BL16" s="680"/>
      <c r="BM16" s="680"/>
      <c r="BN16" s="681"/>
      <c r="BO16" s="682" t="s">
        <v>232</v>
      </c>
      <c r="BP16" s="682"/>
      <c r="BQ16" s="682"/>
      <c r="BR16" s="682"/>
      <c r="BS16" s="688" t="s">
        <v>126</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8119571</v>
      </c>
      <c r="CS16" s="680"/>
      <c r="CT16" s="680"/>
      <c r="CU16" s="680"/>
      <c r="CV16" s="680"/>
      <c r="CW16" s="680"/>
      <c r="CX16" s="680"/>
      <c r="CY16" s="681"/>
      <c r="CZ16" s="682">
        <v>21</v>
      </c>
      <c r="DA16" s="682"/>
      <c r="DB16" s="682"/>
      <c r="DC16" s="682"/>
      <c r="DD16" s="688" t="s">
        <v>136</v>
      </c>
      <c r="DE16" s="680"/>
      <c r="DF16" s="680"/>
      <c r="DG16" s="680"/>
      <c r="DH16" s="680"/>
      <c r="DI16" s="680"/>
      <c r="DJ16" s="680"/>
      <c r="DK16" s="680"/>
      <c r="DL16" s="680"/>
      <c r="DM16" s="680"/>
      <c r="DN16" s="680"/>
      <c r="DO16" s="680"/>
      <c r="DP16" s="681"/>
      <c r="DQ16" s="688">
        <v>897965</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26488</v>
      </c>
      <c r="S17" s="680"/>
      <c r="T17" s="680"/>
      <c r="U17" s="680"/>
      <c r="V17" s="680"/>
      <c r="W17" s="680"/>
      <c r="X17" s="680"/>
      <c r="Y17" s="681"/>
      <c r="Z17" s="682">
        <v>0.1</v>
      </c>
      <c r="AA17" s="682"/>
      <c r="AB17" s="682"/>
      <c r="AC17" s="682"/>
      <c r="AD17" s="683">
        <v>26488</v>
      </c>
      <c r="AE17" s="683"/>
      <c r="AF17" s="683"/>
      <c r="AG17" s="683"/>
      <c r="AH17" s="683"/>
      <c r="AI17" s="683"/>
      <c r="AJ17" s="683"/>
      <c r="AK17" s="683"/>
      <c r="AL17" s="684">
        <v>0.2</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126</v>
      </c>
      <c r="BH17" s="680"/>
      <c r="BI17" s="680"/>
      <c r="BJ17" s="680"/>
      <c r="BK17" s="680"/>
      <c r="BL17" s="680"/>
      <c r="BM17" s="680"/>
      <c r="BN17" s="681"/>
      <c r="BO17" s="682" t="s">
        <v>232</v>
      </c>
      <c r="BP17" s="682"/>
      <c r="BQ17" s="682"/>
      <c r="BR17" s="682"/>
      <c r="BS17" s="688" t="s">
        <v>255</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2714219</v>
      </c>
      <c r="CS17" s="680"/>
      <c r="CT17" s="680"/>
      <c r="CU17" s="680"/>
      <c r="CV17" s="680"/>
      <c r="CW17" s="680"/>
      <c r="CX17" s="680"/>
      <c r="CY17" s="681"/>
      <c r="CZ17" s="682">
        <v>7</v>
      </c>
      <c r="DA17" s="682"/>
      <c r="DB17" s="682"/>
      <c r="DC17" s="682"/>
      <c r="DD17" s="688" t="s">
        <v>126</v>
      </c>
      <c r="DE17" s="680"/>
      <c r="DF17" s="680"/>
      <c r="DG17" s="680"/>
      <c r="DH17" s="680"/>
      <c r="DI17" s="680"/>
      <c r="DJ17" s="680"/>
      <c r="DK17" s="680"/>
      <c r="DL17" s="680"/>
      <c r="DM17" s="680"/>
      <c r="DN17" s="680"/>
      <c r="DO17" s="680"/>
      <c r="DP17" s="681"/>
      <c r="DQ17" s="688">
        <v>2694317</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9718904</v>
      </c>
      <c r="S18" s="680"/>
      <c r="T18" s="680"/>
      <c r="U18" s="680"/>
      <c r="V18" s="680"/>
      <c r="W18" s="680"/>
      <c r="X18" s="680"/>
      <c r="Y18" s="681"/>
      <c r="Z18" s="682">
        <v>23.7</v>
      </c>
      <c r="AA18" s="682"/>
      <c r="AB18" s="682"/>
      <c r="AC18" s="682"/>
      <c r="AD18" s="683">
        <v>5760606</v>
      </c>
      <c r="AE18" s="683"/>
      <c r="AF18" s="683"/>
      <c r="AG18" s="683"/>
      <c r="AH18" s="683"/>
      <c r="AI18" s="683"/>
      <c r="AJ18" s="683"/>
      <c r="AK18" s="683"/>
      <c r="AL18" s="684">
        <v>39.700000000000003</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126</v>
      </c>
      <c r="BH18" s="680"/>
      <c r="BI18" s="680"/>
      <c r="BJ18" s="680"/>
      <c r="BK18" s="680"/>
      <c r="BL18" s="680"/>
      <c r="BM18" s="680"/>
      <c r="BN18" s="681"/>
      <c r="BO18" s="682" t="s">
        <v>136</v>
      </c>
      <c r="BP18" s="682"/>
      <c r="BQ18" s="682"/>
      <c r="BR18" s="682"/>
      <c r="BS18" s="688" t="s">
        <v>136</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232</v>
      </c>
      <c r="CS18" s="680"/>
      <c r="CT18" s="680"/>
      <c r="CU18" s="680"/>
      <c r="CV18" s="680"/>
      <c r="CW18" s="680"/>
      <c r="CX18" s="680"/>
      <c r="CY18" s="681"/>
      <c r="CZ18" s="682" t="s">
        <v>126</v>
      </c>
      <c r="DA18" s="682"/>
      <c r="DB18" s="682"/>
      <c r="DC18" s="682"/>
      <c r="DD18" s="688" t="s">
        <v>126</v>
      </c>
      <c r="DE18" s="680"/>
      <c r="DF18" s="680"/>
      <c r="DG18" s="680"/>
      <c r="DH18" s="680"/>
      <c r="DI18" s="680"/>
      <c r="DJ18" s="680"/>
      <c r="DK18" s="680"/>
      <c r="DL18" s="680"/>
      <c r="DM18" s="680"/>
      <c r="DN18" s="680"/>
      <c r="DO18" s="680"/>
      <c r="DP18" s="681"/>
      <c r="DQ18" s="688" t="s">
        <v>126</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5760606</v>
      </c>
      <c r="S19" s="680"/>
      <c r="T19" s="680"/>
      <c r="U19" s="680"/>
      <c r="V19" s="680"/>
      <c r="W19" s="680"/>
      <c r="X19" s="680"/>
      <c r="Y19" s="681"/>
      <c r="Z19" s="682">
        <v>14.1</v>
      </c>
      <c r="AA19" s="682"/>
      <c r="AB19" s="682"/>
      <c r="AC19" s="682"/>
      <c r="AD19" s="683">
        <v>5760606</v>
      </c>
      <c r="AE19" s="683"/>
      <c r="AF19" s="683"/>
      <c r="AG19" s="683"/>
      <c r="AH19" s="683"/>
      <c r="AI19" s="683"/>
      <c r="AJ19" s="683"/>
      <c r="AK19" s="683"/>
      <c r="AL19" s="684">
        <v>39.700000000000003</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27301</v>
      </c>
      <c r="BH19" s="680"/>
      <c r="BI19" s="680"/>
      <c r="BJ19" s="680"/>
      <c r="BK19" s="680"/>
      <c r="BL19" s="680"/>
      <c r="BM19" s="680"/>
      <c r="BN19" s="681"/>
      <c r="BO19" s="682">
        <v>0.4</v>
      </c>
      <c r="BP19" s="682"/>
      <c r="BQ19" s="682"/>
      <c r="BR19" s="682"/>
      <c r="BS19" s="688" t="s">
        <v>232</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126</v>
      </c>
      <c r="CS19" s="680"/>
      <c r="CT19" s="680"/>
      <c r="CU19" s="680"/>
      <c r="CV19" s="680"/>
      <c r="CW19" s="680"/>
      <c r="CX19" s="680"/>
      <c r="CY19" s="681"/>
      <c r="CZ19" s="682" t="s">
        <v>232</v>
      </c>
      <c r="DA19" s="682"/>
      <c r="DB19" s="682"/>
      <c r="DC19" s="682"/>
      <c r="DD19" s="688" t="s">
        <v>126</v>
      </c>
      <c r="DE19" s="680"/>
      <c r="DF19" s="680"/>
      <c r="DG19" s="680"/>
      <c r="DH19" s="680"/>
      <c r="DI19" s="680"/>
      <c r="DJ19" s="680"/>
      <c r="DK19" s="680"/>
      <c r="DL19" s="680"/>
      <c r="DM19" s="680"/>
      <c r="DN19" s="680"/>
      <c r="DO19" s="680"/>
      <c r="DP19" s="681"/>
      <c r="DQ19" s="688" t="s">
        <v>126</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3958298</v>
      </c>
      <c r="S20" s="680"/>
      <c r="T20" s="680"/>
      <c r="U20" s="680"/>
      <c r="V20" s="680"/>
      <c r="W20" s="680"/>
      <c r="X20" s="680"/>
      <c r="Y20" s="681"/>
      <c r="Z20" s="682">
        <v>9.6999999999999993</v>
      </c>
      <c r="AA20" s="682"/>
      <c r="AB20" s="682"/>
      <c r="AC20" s="682"/>
      <c r="AD20" s="683" t="s">
        <v>126</v>
      </c>
      <c r="AE20" s="683"/>
      <c r="AF20" s="683"/>
      <c r="AG20" s="683"/>
      <c r="AH20" s="683"/>
      <c r="AI20" s="683"/>
      <c r="AJ20" s="683"/>
      <c r="AK20" s="683"/>
      <c r="AL20" s="684" t="s">
        <v>232</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27301</v>
      </c>
      <c r="BH20" s="680"/>
      <c r="BI20" s="680"/>
      <c r="BJ20" s="680"/>
      <c r="BK20" s="680"/>
      <c r="BL20" s="680"/>
      <c r="BM20" s="680"/>
      <c r="BN20" s="681"/>
      <c r="BO20" s="682">
        <v>0.4</v>
      </c>
      <c r="BP20" s="682"/>
      <c r="BQ20" s="682"/>
      <c r="BR20" s="682"/>
      <c r="BS20" s="688" t="s">
        <v>126</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38664831</v>
      </c>
      <c r="CS20" s="680"/>
      <c r="CT20" s="680"/>
      <c r="CU20" s="680"/>
      <c r="CV20" s="680"/>
      <c r="CW20" s="680"/>
      <c r="CX20" s="680"/>
      <c r="CY20" s="681"/>
      <c r="CZ20" s="682">
        <v>100</v>
      </c>
      <c r="DA20" s="682"/>
      <c r="DB20" s="682"/>
      <c r="DC20" s="682"/>
      <c r="DD20" s="688">
        <v>4377407</v>
      </c>
      <c r="DE20" s="680"/>
      <c r="DF20" s="680"/>
      <c r="DG20" s="680"/>
      <c r="DH20" s="680"/>
      <c r="DI20" s="680"/>
      <c r="DJ20" s="680"/>
      <c r="DK20" s="680"/>
      <c r="DL20" s="680"/>
      <c r="DM20" s="680"/>
      <c r="DN20" s="680"/>
      <c r="DO20" s="680"/>
      <c r="DP20" s="681"/>
      <c r="DQ20" s="688">
        <v>20252565</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126</v>
      </c>
      <c r="S21" s="680"/>
      <c r="T21" s="680"/>
      <c r="U21" s="680"/>
      <c r="V21" s="680"/>
      <c r="W21" s="680"/>
      <c r="X21" s="680"/>
      <c r="Y21" s="681"/>
      <c r="Z21" s="682" t="s">
        <v>136</v>
      </c>
      <c r="AA21" s="682"/>
      <c r="AB21" s="682"/>
      <c r="AC21" s="682"/>
      <c r="AD21" s="683" t="s">
        <v>232</v>
      </c>
      <c r="AE21" s="683"/>
      <c r="AF21" s="683"/>
      <c r="AG21" s="683"/>
      <c r="AH21" s="683"/>
      <c r="AI21" s="683"/>
      <c r="AJ21" s="683"/>
      <c r="AK21" s="683"/>
      <c r="AL21" s="684" t="s">
        <v>126</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27301</v>
      </c>
      <c r="BH21" s="680"/>
      <c r="BI21" s="680"/>
      <c r="BJ21" s="680"/>
      <c r="BK21" s="680"/>
      <c r="BL21" s="680"/>
      <c r="BM21" s="680"/>
      <c r="BN21" s="681"/>
      <c r="BO21" s="682">
        <v>0.4</v>
      </c>
      <c r="BP21" s="682"/>
      <c r="BQ21" s="682"/>
      <c r="BR21" s="682"/>
      <c r="BS21" s="688" t="s">
        <v>232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18438215</v>
      </c>
      <c r="S22" s="680"/>
      <c r="T22" s="680"/>
      <c r="U22" s="680"/>
      <c r="V22" s="680"/>
      <c r="W22" s="680"/>
      <c r="X22" s="680"/>
      <c r="Y22" s="681"/>
      <c r="Z22" s="682">
        <v>45</v>
      </c>
      <c r="AA22" s="682"/>
      <c r="AB22" s="682"/>
      <c r="AC22" s="682"/>
      <c r="AD22" s="683">
        <v>14479917</v>
      </c>
      <c r="AE22" s="683"/>
      <c r="AF22" s="683"/>
      <c r="AG22" s="683"/>
      <c r="AH22" s="683"/>
      <c r="AI22" s="683"/>
      <c r="AJ22" s="683"/>
      <c r="AK22" s="683"/>
      <c r="AL22" s="684">
        <v>99.9</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136</v>
      </c>
      <c r="BH22" s="680"/>
      <c r="BI22" s="680"/>
      <c r="BJ22" s="680"/>
      <c r="BK22" s="680"/>
      <c r="BL22" s="680"/>
      <c r="BM22" s="680"/>
      <c r="BN22" s="681"/>
      <c r="BO22" s="682" t="s">
        <v>232</v>
      </c>
      <c r="BP22" s="682"/>
      <c r="BQ22" s="682"/>
      <c r="BR22" s="682"/>
      <c r="BS22" s="688" t="s">
        <v>232</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10020</v>
      </c>
      <c r="S23" s="680"/>
      <c r="T23" s="680"/>
      <c r="U23" s="680"/>
      <c r="V23" s="680"/>
      <c r="W23" s="680"/>
      <c r="X23" s="680"/>
      <c r="Y23" s="681"/>
      <c r="Z23" s="682">
        <v>0</v>
      </c>
      <c r="AA23" s="682"/>
      <c r="AB23" s="682"/>
      <c r="AC23" s="682"/>
      <c r="AD23" s="683">
        <v>10020</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136</v>
      </c>
      <c r="BH23" s="680"/>
      <c r="BI23" s="680"/>
      <c r="BJ23" s="680"/>
      <c r="BK23" s="680"/>
      <c r="BL23" s="680"/>
      <c r="BM23" s="680"/>
      <c r="BN23" s="681"/>
      <c r="BO23" s="682" t="s">
        <v>136</v>
      </c>
      <c r="BP23" s="682"/>
      <c r="BQ23" s="682"/>
      <c r="BR23" s="682"/>
      <c r="BS23" s="688" t="s">
        <v>232</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314043</v>
      </c>
      <c r="S24" s="680"/>
      <c r="T24" s="680"/>
      <c r="U24" s="680"/>
      <c r="V24" s="680"/>
      <c r="W24" s="680"/>
      <c r="X24" s="680"/>
      <c r="Y24" s="681"/>
      <c r="Z24" s="682">
        <v>0.8</v>
      </c>
      <c r="AA24" s="682"/>
      <c r="AB24" s="682"/>
      <c r="AC24" s="682"/>
      <c r="AD24" s="683" t="s">
        <v>126</v>
      </c>
      <c r="AE24" s="683"/>
      <c r="AF24" s="683"/>
      <c r="AG24" s="683"/>
      <c r="AH24" s="683"/>
      <c r="AI24" s="683"/>
      <c r="AJ24" s="683"/>
      <c r="AK24" s="683"/>
      <c r="AL24" s="684" t="s">
        <v>136</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126</v>
      </c>
      <c r="BH24" s="680"/>
      <c r="BI24" s="680"/>
      <c r="BJ24" s="680"/>
      <c r="BK24" s="680"/>
      <c r="BL24" s="680"/>
      <c r="BM24" s="680"/>
      <c r="BN24" s="681"/>
      <c r="BO24" s="682" t="s">
        <v>126</v>
      </c>
      <c r="BP24" s="682"/>
      <c r="BQ24" s="682"/>
      <c r="BR24" s="682"/>
      <c r="BS24" s="688" t="s">
        <v>232</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11745061</v>
      </c>
      <c r="CS24" s="669"/>
      <c r="CT24" s="669"/>
      <c r="CU24" s="669"/>
      <c r="CV24" s="669"/>
      <c r="CW24" s="669"/>
      <c r="CX24" s="669"/>
      <c r="CY24" s="670"/>
      <c r="CZ24" s="673">
        <v>30.4</v>
      </c>
      <c r="DA24" s="674"/>
      <c r="DB24" s="674"/>
      <c r="DC24" s="693"/>
      <c r="DD24" s="712">
        <v>7904202</v>
      </c>
      <c r="DE24" s="669"/>
      <c r="DF24" s="669"/>
      <c r="DG24" s="669"/>
      <c r="DH24" s="669"/>
      <c r="DI24" s="669"/>
      <c r="DJ24" s="669"/>
      <c r="DK24" s="670"/>
      <c r="DL24" s="712">
        <v>7521517</v>
      </c>
      <c r="DM24" s="669"/>
      <c r="DN24" s="669"/>
      <c r="DO24" s="669"/>
      <c r="DP24" s="669"/>
      <c r="DQ24" s="669"/>
      <c r="DR24" s="669"/>
      <c r="DS24" s="669"/>
      <c r="DT24" s="669"/>
      <c r="DU24" s="669"/>
      <c r="DV24" s="670"/>
      <c r="DW24" s="673">
        <v>49.1</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253969</v>
      </c>
      <c r="S25" s="680"/>
      <c r="T25" s="680"/>
      <c r="U25" s="680"/>
      <c r="V25" s="680"/>
      <c r="W25" s="680"/>
      <c r="X25" s="680"/>
      <c r="Y25" s="681"/>
      <c r="Z25" s="682">
        <v>0.6</v>
      </c>
      <c r="AA25" s="682"/>
      <c r="AB25" s="682"/>
      <c r="AC25" s="682"/>
      <c r="AD25" s="683" t="s">
        <v>136</v>
      </c>
      <c r="AE25" s="683"/>
      <c r="AF25" s="683"/>
      <c r="AG25" s="683"/>
      <c r="AH25" s="683"/>
      <c r="AI25" s="683"/>
      <c r="AJ25" s="683"/>
      <c r="AK25" s="683"/>
      <c r="AL25" s="684" t="s">
        <v>136</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136</v>
      </c>
      <c r="BH25" s="680"/>
      <c r="BI25" s="680"/>
      <c r="BJ25" s="680"/>
      <c r="BK25" s="680"/>
      <c r="BL25" s="680"/>
      <c r="BM25" s="680"/>
      <c r="BN25" s="681"/>
      <c r="BO25" s="682" t="s">
        <v>126</v>
      </c>
      <c r="BP25" s="682"/>
      <c r="BQ25" s="682"/>
      <c r="BR25" s="682"/>
      <c r="BS25" s="688" t="s">
        <v>136</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4184005</v>
      </c>
      <c r="CS25" s="715"/>
      <c r="CT25" s="715"/>
      <c r="CU25" s="715"/>
      <c r="CV25" s="715"/>
      <c r="CW25" s="715"/>
      <c r="CX25" s="715"/>
      <c r="CY25" s="716"/>
      <c r="CZ25" s="684">
        <v>10.8</v>
      </c>
      <c r="DA25" s="713"/>
      <c r="DB25" s="713"/>
      <c r="DC25" s="717"/>
      <c r="DD25" s="688">
        <v>3732118</v>
      </c>
      <c r="DE25" s="715"/>
      <c r="DF25" s="715"/>
      <c r="DG25" s="715"/>
      <c r="DH25" s="715"/>
      <c r="DI25" s="715"/>
      <c r="DJ25" s="715"/>
      <c r="DK25" s="716"/>
      <c r="DL25" s="688">
        <v>3354679</v>
      </c>
      <c r="DM25" s="715"/>
      <c r="DN25" s="715"/>
      <c r="DO25" s="715"/>
      <c r="DP25" s="715"/>
      <c r="DQ25" s="715"/>
      <c r="DR25" s="715"/>
      <c r="DS25" s="715"/>
      <c r="DT25" s="715"/>
      <c r="DU25" s="715"/>
      <c r="DV25" s="716"/>
      <c r="DW25" s="684">
        <v>21.9</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196215</v>
      </c>
      <c r="S26" s="680"/>
      <c r="T26" s="680"/>
      <c r="U26" s="680"/>
      <c r="V26" s="680"/>
      <c r="W26" s="680"/>
      <c r="X26" s="680"/>
      <c r="Y26" s="681"/>
      <c r="Z26" s="682">
        <v>0.5</v>
      </c>
      <c r="AA26" s="682"/>
      <c r="AB26" s="682"/>
      <c r="AC26" s="682"/>
      <c r="AD26" s="683" t="s">
        <v>232</v>
      </c>
      <c r="AE26" s="683"/>
      <c r="AF26" s="683"/>
      <c r="AG26" s="683"/>
      <c r="AH26" s="683"/>
      <c r="AI26" s="683"/>
      <c r="AJ26" s="683"/>
      <c r="AK26" s="683"/>
      <c r="AL26" s="684" t="s">
        <v>136</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126</v>
      </c>
      <c r="BH26" s="680"/>
      <c r="BI26" s="680"/>
      <c r="BJ26" s="680"/>
      <c r="BK26" s="680"/>
      <c r="BL26" s="680"/>
      <c r="BM26" s="680"/>
      <c r="BN26" s="681"/>
      <c r="BO26" s="682" t="s">
        <v>126</v>
      </c>
      <c r="BP26" s="682"/>
      <c r="BQ26" s="682"/>
      <c r="BR26" s="682"/>
      <c r="BS26" s="688" t="s">
        <v>126</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2642209</v>
      </c>
      <c r="CS26" s="680"/>
      <c r="CT26" s="680"/>
      <c r="CU26" s="680"/>
      <c r="CV26" s="680"/>
      <c r="CW26" s="680"/>
      <c r="CX26" s="680"/>
      <c r="CY26" s="681"/>
      <c r="CZ26" s="684">
        <v>6.8</v>
      </c>
      <c r="DA26" s="713"/>
      <c r="DB26" s="713"/>
      <c r="DC26" s="717"/>
      <c r="DD26" s="688">
        <v>2364409</v>
      </c>
      <c r="DE26" s="680"/>
      <c r="DF26" s="680"/>
      <c r="DG26" s="680"/>
      <c r="DH26" s="680"/>
      <c r="DI26" s="680"/>
      <c r="DJ26" s="680"/>
      <c r="DK26" s="681"/>
      <c r="DL26" s="688" t="s">
        <v>126</v>
      </c>
      <c r="DM26" s="680"/>
      <c r="DN26" s="680"/>
      <c r="DO26" s="680"/>
      <c r="DP26" s="680"/>
      <c r="DQ26" s="680"/>
      <c r="DR26" s="680"/>
      <c r="DS26" s="680"/>
      <c r="DT26" s="680"/>
      <c r="DU26" s="680"/>
      <c r="DV26" s="681"/>
      <c r="DW26" s="684" t="s">
        <v>136</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7798592</v>
      </c>
      <c r="S27" s="680"/>
      <c r="T27" s="680"/>
      <c r="U27" s="680"/>
      <c r="V27" s="680"/>
      <c r="W27" s="680"/>
      <c r="X27" s="680"/>
      <c r="Y27" s="681"/>
      <c r="Z27" s="682">
        <v>19</v>
      </c>
      <c r="AA27" s="682"/>
      <c r="AB27" s="682"/>
      <c r="AC27" s="682"/>
      <c r="AD27" s="683" t="s">
        <v>232</v>
      </c>
      <c r="AE27" s="683"/>
      <c r="AF27" s="683"/>
      <c r="AG27" s="683"/>
      <c r="AH27" s="683"/>
      <c r="AI27" s="683"/>
      <c r="AJ27" s="683"/>
      <c r="AK27" s="683"/>
      <c r="AL27" s="684" t="s">
        <v>126</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7272031</v>
      </c>
      <c r="BH27" s="680"/>
      <c r="BI27" s="680"/>
      <c r="BJ27" s="680"/>
      <c r="BK27" s="680"/>
      <c r="BL27" s="680"/>
      <c r="BM27" s="680"/>
      <c r="BN27" s="681"/>
      <c r="BO27" s="682">
        <v>100</v>
      </c>
      <c r="BP27" s="682"/>
      <c r="BQ27" s="682"/>
      <c r="BR27" s="682"/>
      <c r="BS27" s="688">
        <v>374356</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4846837</v>
      </c>
      <c r="CS27" s="715"/>
      <c r="CT27" s="715"/>
      <c r="CU27" s="715"/>
      <c r="CV27" s="715"/>
      <c r="CW27" s="715"/>
      <c r="CX27" s="715"/>
      <c r="CY27" s="716"/>
      <c r="CZ27" s="684">
        <v>12.5</v>
      </c>
      <c r="DA27" s="713"/>
      <c r="DB27" s="713"/>
      <c r="DC27" s="717"/>
      <c r="DD27" s="688">
        <v>1477767</v>
      </c>
      <c r="DE27" s="715"/>
      <c r="DF27" s="715"/>
      <c r="DG27" s="715"/>
      <c r="DH27" s="715"/>
      <c r="DI27" s="715"/>
      <c r="DJ27" s="715"/>
      <c r="DK27" s="716"/>
      <c r="DL27" s="688">
        <v>1472521</v>
      </c>
      <c r="DM27" s="715"/>
      <c r="DN27" s="715"/>
      <c r="DO27" s="715"/>
      <c r="DP27" s="715"/>
      <c r="DQ27" s="715"/>
      <c r="DR27" s="715"/>
      <c r="DS27" s="715"/>
      <c r="DT27" s="715"/>
      <c r="DU27" s="715"/>
      <c r="DV27" s="716"/>
      <c r="DW27" s="684">
        <v>9.6</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126</v>
      </c>
      <c r="S28" s="680"/>
      <c r="T28" s="680"/>
      <c r="U28" s="680"/>
      <c r="V28" s="680"/>
      <c r="W28" s="680"/>
      <c r="X28" s="680"/>
      <c r="Y28" s="681"/>
      <c r="Z28" s="682" t="s">
        <v>136</v>
      </c>
      <c r="AA28" s="682"/>
      <c r="AB28" s="682"/>
      <c r="AC28" s="682"/>
      <c r="AD28" s="683" t="s">
        <v>126</v>
      </c>
      <c r="AE28" s="683"/>
      <c r="AF28" s="683"/>
      <c r="AG28" s="683"/>
      <c r="AH28" s="683"/>
      <c r="AI28" s="683"/>
      <c r="AJ28" s="683"/>
      <c r="AK28" s="683"/>
      <c r="AL28" s="684" t="s">
        <v>126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2714219</v>
      </c>
      <c r="CS28" s="680"/>
      <c r="CT28" s="680"/>
      <c r="CU28" s="680"/>
      <c r="CV28" s="680"/>
      <c r="CW28" s="680"/>
      <c r="CX28" s="680"/>
      <c r="CY28" s="681"/>
      <c r="CZ28" s="684">
        <v>7</v>
      </c>
      <c r="DA28" s="713"/>
      <c r="DB28" s="713"/>
      <c r="DC28" s="717"/>
      <c r="DD28" s="688">
        <v>2694317</v>
      </c>
      <c r="DE28" s="680"/>
      <c r="DF28" s="680"/>
      <c r="DG28" s="680"/>
      <c r="DH28" s="680"/>
      <c r="DI28" s="680"/>
      <c r="DJ28" s="680"/>
      <c r="DK28" s="681"/>
      <c r="DL28" s="688">
        <v>2694317</v>
      </c>
      <c r="DM28" s="680"/>
      <c r="DN28" s="680"/>
      <c r="DO28" s="680"/>
      <c r="DP28" s="680"/>
      <c r="DQ28" s="680"/>
      <c r="DR28" s="680"/>
      <c r="DS28" s="680"/>
      <c r="DT28" s="680"/>
      <c r="DU28" s="680"/>
      <c r="DV28" s="681"/>
      <c r="DW28" s="684">
        <v>17.600000000000001</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4225168</v>
      </c>
      <c r="S29" s="680"/>
      <c r="T29" s="680"/>
      <c r="U29" s="680"/>
      <c r="V29" s="680"/>
      <c r="W29" s="680"/>
      <c r="X29" s="680"/>
      <c r="Y29" s="681"/>
      <c r="Z29" s="682">
        <v>10.3</v>
      </c>
      <c r="AA29" s="682"/>
      <c r="AB29" s="682"/>
      <c r="AC29" s="682"/>
      <c r="AD29" s="683" t="s">
        <v>126</v>
      </c>
      <c r="AE29" s="683"/>
      <c r="AF29" s="683"/>
      <c r="AG29" s="683"/>
      <c r="AH29" s="683"/>
      <c r="AI29" s="683"/>
      <c r="AJ29" s="683"/>
      <c r="AK29" s="683"/>
      <c r="AL29" s="684" t="s">
        <v>136</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69</v>
      </c>
      <c r="CG29" s="695"/>
      <c r="CH29" s="695"/>
      <c r="CI29" s="695"/>
      <c r="CJ29" s="695"/>
      <c r="CK29" s="695"/>
      <c r="CL29" s="695"/>
      <c r="CM29" s="695"/>
      <c r="CN29" s="695"/>
      <c r="CO29" s="695"/>
      <c r="CP29" s="695"/>
      <c r="CQ29" s="696"/>
      <c r="CR29" s="679">
        <v>2714208</v>
      </c>
      <c r="CS29" s="715"/>
      <c r="CT29" s="715"/>
      <c r="CU29" s="715"/>
      <c r="CV29" s="715"/>
      <c r="CW29" s="715"/>
      <c r="CX29" s="715"/>
      <c r="CY29" s="716"/>
      <c r="CZ29" s="684">
        <v>7</v>
      </c>
      <c r="DA29" s="713"/>
      <c r="DB29" s="713"/>
      <c r="DC29" s="717"/>
      <c r="DD29" s="688">
        <v>2694306</v>
      </c>
      <c r="DE29" s="715"/>
      <c r="DF29" s="715"/>
      <c r="DG29" s="715"/>
      <c r="DH29" s="715"/>
      <c r="DI29" s="715"/>
      <c r="DJ29" s="715"/>
      <c r="DK29" s="716"/>
      <c r="DL29" s="688">
        <v>2694306</v>
      </c>
      <c r="DM29" s="715"/>
      <c r="DN29" s="715"/>
      <c r="DO29" s="715"/>
      <c r="DP29" s="715"/>
      <c r="DQ29" s="715"/>
      <c r="DR29" s="715"/>
      <c r="DS29" s="715"/>
      <c r="DT29" s="715"/>
      <c r="DU29" s="715"/>
      <c r="DV29" s="716"/>
      <c r="DW29" s="684">
        <v>17.600000000000001</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87651</v>
      </c>
      <c r="S30" s="680"/>
      <c r="T30" s="680"/>
      <c r="U30" s="680"/>
      <c r="V30" s="680"/>
      <c r="W30" s="680"/>
      <c r="X30" s="680"/>
      <c r="Y30" s="681"/>
      <c r="Z30" s="682">
        <v>0.2</v>
      </c>
      <c r="AA30" s="682"/>
      <c r="AB30" s="682"/>
      <c r="AC30" s="682"/>
      <c r="AD30" s="683">
        <v>9790</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185</v>
      </c>
      <c r="AY30" s="666"/>
      <c r="AZ30" s="666"/>
      <c r="BA30" s="666"/>
      <c r="BB30" s="666"/>
      <c r="BC30" s="666"/>
      <c r="BD30" s="666"/>
      <c r="BE30" s="666"/>
      <c r="BF30" s="667"/>
      <c r="BG30" s="739">
        <v>99</v>
      </c>
      <c r="BH30" s="740"/>
      <c r="BI30" s="740"/>
      <c r="BJ30" s="740"/>
      <c r="BK30" s="740"/>
      <c r="BL30" s="740"/>
      <c r="BM30" s="674">
        <v>86.9</v>
      </c>
      <c r="BN30" s="740"/>
      <c r="BO30" s="740"/>
      <c r="BP30" s="740"/>
      <c r="BQ30" s="741"/>
      <c r="BR30" s="739">
        <v>98.2</v>
      </c>
      <c r="BS30" s="740"/>
      <c r="BT30" s="740"/>
      <c r="BU30" s="740"/>
      <c r="BV30" s="740"/>
      <c r="BW30" s="740"/>
      <c r="BX30" s="674">
        <v>85.3</v>
      </c>
      <c r="BY30" s="740"/>
      <c r="BZ30" s="740"/>
      <c r="CA30" s="740"/>
      <c r="CB30" s="741"/>
      <c r="CD30" s="744"/>
      <c r="CE30" s="745"/>
      <c r="CF30" s="694" t="s">
        <v>309</v>
      </c>
      <c r="CG30" s="695"/>
      <c r="CH30" s="695"/>
      <c r="CI30" s="695"/>
      <c r="CJ30" s="695"/>
      <c r="CK30" s="695"/>
      <c r="CL30" s="695"/>
      <c r="CM30" s="695"/>
      <c r="CN30" s="695"/>
      <c r="CO30" s="695"/>
      <c r="CP30" s="695"/>
      <c r="CQ30" s="696"/>
      <c r="CR30" s="679">
        <v>2538203</v>
      </c>
      <c r="CS30" s="680"/>
      <c r="CT30" s="680"/>
      <c r="CU30" s="680"/>
      <c r="CV30" s="680"/>
      <c r="CW30" s="680"/>
      <c r="CX30" s="680"/>
      <c r="CY30" s="681"/>
      <c r="CZ30" s="684">
        <v>6.6</v>
      </c>
      <c r="DA30" s="713"/>
      <c r="DB30" s="713"/>
      <c r="DC30" s="717"/>
      <c r="DD30" s="688">
        <v>2521139</v>
      </c>
      <c r="DE30" s="680"/>
      <c r="DF30" s="680"/>
      <c r="DG30" s="680"/>
      <c r="DH30" s="680"/>
      <c r="DI30" s="680"/>
      <c r="DJ30" s="680"/>
      <c r="DK30" s="681"/>
      <c r="DL30" s="688">
        <v>2521139</v>
      </c>
      <c r="DM30" s="680"/>
      <c r="DN30" s="680"/>
      <c r="DO30" s="680"/>
      <c r="DP30" s="680"/>
      <c r="DQ30" s="680"/>
      <c r="DR30" s="680"/>
      <c r="DS30" s="680"/>
      <c r="DT30" s="680"/>
      <c r="DU30" s="680"/>
      <c r="DV30" s="681"/>
      <c r="DW30" s="684">
        <v>16.399999999999999</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459008</v>
      </c>
      <c r="S31" s="680"/>
      <c r="T31" s="680"/>
      <c r="U31" s="680"/>
      <c r="V31" s="680"/>
      <c r="W31" s="680"/>
      <c r="X31" s="680"/>
      <c r="Y31" s="681"/>
      <c r="Z31" s="682">
        <v>1.1000000000000001</v>
      </c>
      <c r="AA31" s="682"/>
      <c r="AB31" s="682"/>
      <c r="AC31" s="682"/>
      <c r="AD31" s="683" t="s">
        <v>126</v>
      </c>
      <c r="AE31" s="683"/>
      <c r="AF31" s="683"/>
      <c r="AG31" s="683"/>
      <c r="AH31" s="683"/>
      <c r="AI31" s="683"/>
      <c r="AJ31" s="683"/>
      <c r="AK31" s="683"/>
      <c r="AL31" s="684" t="s">
        <v>136</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99.4</v>
      </c>
      <c r="BH31" s="715"/>
      <c r="BI31" s="715"/>
      <c r="BJ31" s="715"/>
      <c r="BK31" s="715"/>
      <c r="BL31" s="715"/>
      <c r="BM31" s="685">
        <v>97</v>
      </c>
      <c r="BN31" s="737"/>
      <c r="BO31" s="737"/>
      <c r="BP31" s="737"/>
      <c r="BQ31" s="738"/>
      <c r="BR31" s="736">
        <v>99</v>
      </c>
      <c r="BS31" s="715"/>
      <c r="BT31" s="715"/>
      <c r="BU31" s="715"/>
      <c r="BV31" s="715"/>
      <c r="BW31" s="715"/>
      <c r="BX31" s="685">
        <v>96.5</v>
      </c>
      <c r="BY31" s="737"/>
      <c r="BZ31" s="737"/>
      <c r="CA31" s="737"/>
      <c r="CB31" s="738"/>
      <c r="CD31" s="744"/>
      <c r="CE31" s="745"/>
      <c r="CF31" s="694" t="s">
        <v>313</v>
      </c>
      <c r="CG31" s="695"/>
      <c r="CH31" s="695"/>
      <c r="CI31" s="695"/>
      <c r="CJ31" s="695"/>
      <c r="CK31" s="695"/>
      <c r="CL31" s="695"/>
      <c r="CM31" s="695"/>
      <c r="CN31" s="695"/>
      <c r="CO31" s="695"/>
      <c r="CP31" s="695"/>
      <c r="CQ31" s="696"/>
      <c r="CR31" s="679">
        <v>176005</v>
      </c>
      <c r="CS31" s="715"/>
      <c r="CT31" s="715"/>
      <c r="CU31" s="715"/>
      <c r="CV31" s="715"/>
      <c r="CW31" s="715"/>
      <c r="CX31" s="715"/>
      <c r="CY31" s="716"/>
      <c r="CZ31" s="684">
        <v>0.5</v>
      </c>
      <c r="DA31" s="713"/>
      <c r="DB31" s="713"/>
      <c r="DC31" s="717"/>
      <c r="DD31" s="688">
        <v>173167</v>
      </c>
      <c r="DE31" s="715"/>
      <c r="DF31" s="715"/>
      <c r="DG31" s="715"/>
      <c r="DH31" s="715"/>
      <c r="DI31" s="715"/>
      <c r="DJ31" s="715"/>
      <c r="DK31" s="716"/>
      <c r="DL31" s="688">
        <v>173167</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1327696</v>
      </c>
      <c r="S32" s="680"/>
      <c r="T32" s="680"/>
      <c r="U32" s="680"/>
      <c r="V32" s="680"/>
      <c r="W32" s="680"/>
      <c r="X32" s="680"/>
      <c r="Y32" s="681"/>
      <c r="Z32" s="682">
        <v>3.2</v>
      </c>
      <c r="AA32" s="682"/>
      <c r="AB32" s="682"/>
      <c r="AC32" s="682"/>
      <c r="AD32" s="683" t="s">
        <v>255</v>
      </c>
      <c r="AE32" s="683"/>
      <c r="AF32" s="683"/>
      <c r="AG32" s="683"/>
      <c r="AH32" s="683"/>
      <c r="AI32" s="683"/>
      <c r="AJ32" s="683"/>
      <c r="AK32" s="683"/>
      <c r="AL32" s="684" t="s">
        <v>232</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98.6</v>
      </c>
      <c r="BH32" s="749"/>
      <c r="BI32" s="749"/>
      <c r="BJ32" s="749"/>
      <c r="BK32" s="749"/>
      <c r="BL32" s="749"/>
      <c r="BM32" s="750">
        <v>78.8</v>
      </c>
      <c r="BN32" s="749"/>
      <c r="BO32" s="749"/>
      <c r="BP32" s="749"/>
      <c r="BQ32" s="751"/>
      <c r="BR32" s="748">
        <v>97.4</v>
      </c>
      <c r="BS32" s="749"/>
      <c r="BT32" s="749"/>
      <c r="BU32" s="749"/>
      <c r="BV32" s="749"/>
      <c r="BW32" s="749"/>
      <c r="BX32" s="750">
        <v>76.3</v>
      </c>
      <c r="BY32" s="749"/>
      <c r="BZ32" s="749"/>
      <c r="CA32" s="749"/>
      <c r="CB32" s="751"/>
      <c r="CD32" s="746"/>
      <c r="CE32" s="747"/>
      <c r="CF32" s="694" t="s">
        <v>316</v>
      </c>
      <c r="CG32" s="695"/>
      <c r="CH32" s="695"/>
      <c r="CI32" s="695"/>
      <c r="CJ32" s="695"/>
      <c r="CK32" s="695"/>
      <c r="CL32" s="695"/>
      <c r="CM32" s="695"/>
      <c r="CN32" s="695"/>
      <c r="CO32" s="695"/>
      <c r="CP32" s="695"/>
      <c r="CQ32" s="696"/>
      <c r="CR32" s="679">
        <v>11</v>
      </c>
      <c r="CS32" s="680"/>
      <c r="CT32" s="680"/>
      <c r="CU32" s="680"/>
      <c r="CV32" s="680"/>
      <c r="CW32" s="680"/>
      <c r="CX32" s="680"/>
      <c r="CY32" s="681"/>
      <c r="CZ32" s="684">
        <v>0</v>
      </c>
      <c r="DA32" s="713"/>
      <c r="DB32" s="713"/>
      <c r="DC32" s="717"/>
      <c r="DD32" s="688">
        <v>11</v>
      </c>
      <c r="DE32" s="680"/>
      <c r="DF32" s="680"/>
      <c r="DG32" s="680"/>
      <c r="DH32" s="680"/>
      <c r="DI32" s="680"/>
      <c r="DJ32" s="680"/>
      <c r="DK32" s="681"/>
      <c r="DL32" s="688">
        <v>11</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2890029</v>
      </c>
      <c r="S33" s="680"/>
      <c r="T33" s="680"/>
      <c r="U33" s="680"/>
      <c r="V33" s="680"/>
      <c r="W33" s="680"/>
      <c r="X33" s="680"/>
      <c r="Y33" s="681"/>
      <c r="Z33" s="682">
        <v>7.1</v>
      </c>
      <c r="AA33" s="682"/>
      <c r="AB33" s="682"/>
      <c r="AC33" s="682"/>
      <c r="AD33" s="683" t="s">
        <v>126</v>
      </c>
      <c r="AE33" s="683"/>
      <c r="AF33" s="683"/>
      <c r="AG33" s="683"/>
      <c r="AH33" s="683"/>
      <c r="AI33" s="683"/>
      <c r="AJ33" s="683"/>
      <c r="AK33" s="683"/>
      <c r="AL33" s="684" t="s">
        <v>126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14422792</v>
      </c>
      <c r="CS33" s="715"/>
      <c r="CT33" s="715"/>
      <c r="CU33" s="715"/>
      <c r="CV33" s="715"/>
      <c r="CW33" s="715"/>
      <c r="CX33" s="715"/>
      <c r="CY33" s="716"/>
      <c r="CZ33" s="684">
        <v>37.299999999999997</v>
      </c>
      <c r="DA33" s="713"/>
      <c r="DB33" s="713"/>
      <c r="DC33" s="717"/>
      <c r="DD33" s="688">
        <v>10545203</v>
      </c>
      <c r="DE33" s="715"/>
      <c r="DF33" s="715"/>
      <c r="DG33" s="715"/>
      <c r="DH33" s="715"/>
      <c r="DI33" s="715"/>
      <c r="DJ33" s="715"/>
      <c r="DK33" s="716"/>
      <c r="DL33" s="688">
        <v>6153930</v>
      </c>
      <c r="DM33" s="715"/>
      <c r="DN33" s="715"/>
      <c r="DO33" s="715"/>
      <c r="DP33" s="715"/>
      <c r="DQ33" s="715"/>
      <c r="DR33" s="715"/>
      <c r="DS33" s="715"/>
      <c r="DT33" s="715"/>
      <c r="DU33" s="715"/>
      <c r="DV33" s="716"/>
      <c r="DW33" s="684">
        <v>40.200000000000003</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876311</v>
      </c>
      <c r="S34" s="680"/>
      <c r="T34" s="680"/>
      <c r="U34" s="680"/>
      <c r="V34" s="680"/>
      <c r="W34" s="680"/>
      <c r="X34" s="680"/>
      <c r="Y34" s="681"/>
      <c r="Z34" s="682">
        <v>2.1</v>
      </c>
      <c r="AA34" s="682"/>
      <c r="AB34" s="682"/>
      <c r="AC34" s="682"/>
      <c r="AD34" s="683">
        <v>46</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5562562</v>
      </c>
      <c r="CS34" s="680"/>
      <c r="CT34" s="680"/>
      <c r="CU34" s="680"/>
      <c r="CV34" s="680"/>
      <c r="CW34" s="680"/>
      <c r="CX34" s="680"/>
      <c r="CY34" s="681"/>
      <c r="CZ34" s="684">
        <v>14.4</v>
      </c>
      <c r="DA34" s="713"/>
      <c r="DB34" s="713"/>
      <c r="DC34" s="717"/>
      <c r="DD34" s="688">
        <v>3787908</v>
      </c>
      <c r="DE34" s="680"/>
      <c r="DF34" s="680"/>
      <c r="DG34" s="680"/>
      <c r="DH34" s="680"/>
      <c r="DI34" s="680"/>
      <c r="DJ34" s="680"/>
      <c r="DK34" s="681"/>
      <c r="DL34" s="688">
        <v>2242139</v>
      </c>
      <c r="DM34" s="680"/>
      <c r="DN34" s="680"/>
      <c r="DO34" s="680"/>
      <c r="DP34" s="680"/>
      <c r="DQ34" s="680"/>
      <c r="DR34" s="680"/>
      <c r="DS34" s="680"/>
      <c r="DT34" s="680"/>
      <c r="DU34" s="680"/>
      <c r="DV34" s="681"/>
      <c r="DW34" s="684">
        <v>14.6</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4079024</v>
      </c>
      <c r="S35" s="680"/>
      <c r="T35" s="680"/>
      <c r="U35" s="680"/>
      <c r="V35" s="680"/>
      <c r="W35" s="680"/>
      <c r="X35" s="680"/>
      <c r="Y35" s="681"/>
      <c r="Z35" s="682">
        <v>10</v>
      </c>
      <c r="AA35" s="682"/>
      <c r="AB35" s="682"/>
      <c r="AC35" s="682"/>
      <c r="AD35" s="683" t="s">
        <v>126</v>
      </c>
      <c r="AE35" s="683"/>
      <c r="AF35" s="683"/>
      <c r="AG35" s="683"/>
      <c r="AH35" s="683"/>
      <c r="AI35" s="683"/>
      <c r="AJ35" s="683"/>
      <c r="AK35" s="683"/>
      <c r="AL35" s="684" t="s">
        <v>232</v>
      </c>
      <c r="AM35" s="685"/>
      <c r="AN35" s="685"/>
      <c r="AO35" s="686"/>
      <c r="AP35" s="234"/>
      <c r="AQ35" s="752" t="s">
        <v>324</v>
      </c>
      <c r="AR35" s="753"/>
      <c r="AS35" s="753"/>
      <c r="AT35" s="753"/>
      <c r="AU35" s="753"/>
      <c r="AV35" s="753"/>
      <c r="AW35" s="753"/>
      <c r="AX35" s="753"/>
      <c r="AY35" s="754"/>
      <c r="AZ35" s="668">
        <v>3917651</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-197120</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64917</v>
      </c>
      <c r="CS35" s="715"/>
      <c r="CT35" s="715"/>
      <c r="CU35" s="715"/>
      <c r="CV35" s="715"/>
      <c r="CW35" s="715"/>
      <c r="CX35" s="715"/>
      <c r="CY35" s="716"/>
      <c r="CZ35" s="684">
        <v>0.2</v>
      </c>
      <c r="DA35" s="713"/>
      <c r="DB35" s="713"/>
      <c r="DC35" s="717"/>
      <c r="DD35" s="688">
        <v>37960</v>
      </c>
      <c r="DE35" s="715"/>
      <c r="DF35" s="715"/>
      <c r="DG35" s="715"/>
      <c r="DH35" s="715"/>
      <c r="DI35" s="715"/>
      <c r="DJ35" s="715"/>
      <c r="DK35" s="716"/>
      <c r="DL35" s="688">
        <v>35206</v>
      </c>
      <c r="DM35" s="715"/>
      <c r="DN35" s="715"/>
      <c r="DO35" s="715"/>
      <c r="DP35" s="715"/>
      <c r="DQ35" s="715"/>
      <c r="DR35" s="715"/>
      <c r="DS35" s="715"/>
      <c r="DT35" s="715"/>
      <c r="DU35" s="715"/>
      <c r="DV35" s="716"/>
      <c r="DW35" s="684">
        <v>0.2</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255</v>
      </c>
      <c r="S36" s="680"/>
      <c r="T36" s="680"/>
      <c r="U36" s="680"/>
      <c r="V36" s="680"/>
      <c r="W36" s="680"/>
      <c r="X36" s="680"/>
      <c r="Y36" s="681"/>
      <c r="Z36" s="682" t="s">
        <v>136</v>
      </c>
      <c r="AA36" s="682"/>
      <c r="AB36" s="682"/>
      <c r="AC36" s="682"/>
      <c r="AD36" s="683" t="s">
        <v>232</v>
      </c>
      <c r="AE36" s="683"/>
      <c r="AF36" s="683"/>
      <c r="AG36" s="683"/>
      <c r="AH36" s="683"/>
      <c r="AI36" s="683"/>
      <c r="AJ36" s="683"/>
      <c r="AK36" s="683"/>
      <c r="AL36" s="684" t="s">
        <v>126</v>
      </c>
      <c r="AM36" s="685"/>
      <c r="AN36" s="685"/>
      <c r="AO36" s="686"/>
      <c r="AQ36" s="756" t="s">
        <v>328</v>
      </c>
      <c r="AR36" s="757"/>
      <c r="AS36" s="757"/>
      <c r="AT36" s="757"/>
      <c r="AU36" s="757"/>
      <c r="AV36" s="757"/>
      <c r="AW36" s="757"/>
      <c r="AX36" s="757"/>
      <c r="AY36" s="758"/>
      <c r="AZ36" s="679">
        <v>1246000</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-281224</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3871828</v>
      </c>
      <c r="CS36" s="680"/>
      <c r="CT36" s="680"/>
      <c r="CU36" s="680"/>
      <c r="CV36" s="680"/>
      <c r="CW36" s="680"/>
      <c r="CX36" s="680"/>
      <c r="CY36" s="681"/>
      <c r="CZ36" s="684">
        <v>10</v>
      </c>
      <c r="DA36" s="713"/>
      <c r="DB36" s="713"/>
      <c r="DC36" s="717"/>
      <c r="DD36" s="688">
        <v>3384813</v>
      </c>
      <c r="DE36" s="680"/>
      <c r="DF36" s="680"/>
      <c r="DG36" s="680"/>
      <c r="DH36" s="680"/>
      <c r="DI36" s="680"/>
      <c r="DJ36" s="680"/>
      <c r="DK36" s="681"/>
      <c r="DL36" s="688">
        <v>2030591</v>
      </c>
      <c r="DM36" s="680"/>
      <c r="DN36" s="680"/>
      <c r="DO36" s="680"/>
      <c r="DP36" s="680"/>
      <c r="DQ36" s="680"/>
      <c r="DR36" s="680"/>
      <c r="DS36" s="680"/>
      <c r="DT36" s="680"/>
      <c r="DU36" s="680"/>
      <c r="DV36" s="681"/>
      <c r="DW36" s="684">
        <v>13.2</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826424</v>
      </c>
      <c r="S37" s="680"/>
      <c r="T37" s="680"/>
      <c r="U37" s="680"/>
      <c r="V37" s="680"/>
      <c r="W37" s="680"/>
      <c r="X37" s="680"/>
      <c r="Y37" s="681"/>
      <c r="Z37" s="682">
        <v>2</v>
      </c>
      <c r="AA37" s="682"/>
      <c r="AB37" s="682"/>
      <c r="AC37" s="682"/>
      <c r="AD37" s="683" t="s">
        <v>232</v>
      </c>
      <c r="AE37" s="683"/>
      <c r="AF37" s="683"/>
      <c r="AG37" s="683"/>
      <c r="AH37" s="683"/>
      <c r="AI37" s="683"/>
      <c r="AJ37" s="683"/>
      <c r="AK37" s="683"/>
      <c r="AL37" s="684" t="s">
        <v>126</v>
      </c>
      <c r="AM37" s="685"/>
      <c r="AN37" s="685"/>
      <c r="AO37" s="686"/>
      <c r="AQ37" s="756" t="s">
        <v>332</v>
      </c>
      <c r="AR37" s="757"/>
      <c r="AS37" s="757"/>
      <c r="AT37" s="757"/>
      <c r="AU37" s="757"/>
      <c r="AV37" s="757"/>
      <c r="AW37" s="757"/>
      <c r="AX37" s="757"/>
      <c r="AY37" s="758"/>
      <c r="AZ37" s="679">
        <v>76739</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7673</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1491499</v>
      </c>
      <c r="CS37" s="715"/>
      <c r="CT37" s="715"/>
      <c r="CU37" s="715"/>
      <c r="CV37" s="715"/>
      <c r="CW37" s="715"/>
      <c r="CX37" s="715"/>
      <c r="CY37" s="716"/>
      <c r="CZ37" s="684">
        <v>3.9</v>
      </c>
      <c r="DA37" s="713"/>
      <c r="DB37" s="713"/>
      <c r="DC37" s="717"/>
      <c r="DD37" s="688">
        <v>1336627</v>
      </c>
      <c r="DE37" s="715"/>
      <c r="DF37" s="715"/>
      <c r="DG37" s="715"/>
      <c r="DH37" s="715"/>
      <c r="DI37" s="715"/>
      <c r="DJ37" s="715"/>
      <c r="DK37" s="716"/>
      <c r="DL37" s="688">
        <v>866426</v>
      </c>
      <c r="DM37" s="715"/>
      <c r="DN37" s="715"/>
      <c r="DO37" s="715"/>
      <c r="DP37" s="715"/>
      <c r="DQ37" s="715"/>
      <c r="DR37" s="715"/>
      <c r="DS37" s="715"/>
      <c r="DT37" s="715"/>
      <c r="DU37" s="715"/>
      <c r="DV37" s="716"/>
      <c r="DW37" s="684">
        <v>5.7</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40955941</v>
      </c>
      <c r="S38" s="760"/>
      <c r="T38" s="760"/>
      <c r="U38" s="760"/>
      <c r="V38" s="760"/>
      <c r="W38" s="760"/>
      <c r="X38" s="760"/>
      <c r="Y38" s="761"/>
      <c r="Z38" s="762">
        <v>100</v>
      </c>
      <c r="AA38" s="762"/>
      <c r="AB38" s="762"/>
      <c r="AC38" s="762"/>
      <c r="AD38" s="763">
        <v>14499773</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44256</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13054</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2594216</v>
      </c>
      <c r="CS38" s="680"/>
      <c r="CT38" s="680"/>
      <c r="CU38" s="680"/>
      <c r="CV38" s="680"/>
      <c r="CW38" s="680"/>
      <c r="CX38" s="680"/>
      <c r="CY38" s="681"/>
      <c r="CZ38" s="684">
        <v>6.7</v>
      </c>
      <c r="DA38" s="713"/>
      <c r="DB38" s="713"/>
      <c r="DC38" s="717"/>
      <c r="DD38" s="688">
        <v>2143469</v>
      </c>
      <c r="DE38" s="680"/>
      <c r="DF38" s="680"/>
      <c r="DG38" s="680"/>
      <c r="DH38" s="680"/>
      <c r="DI38" s="680"/>
      <c r="DJ38" s="680"/>
      <c r="DK38" s="681"/>
      <c r="DL38" s="688">
        <v>1845994</v>
      </c>
      <c r="DM38" s="680"/>
      <c r="DN38" s="680"/>
      <c r="DO38" s="680"/>
      <c r="DP38" s="680"/>
      <c r="DQ38" s="680"/>
      <c r="DR38" s="680"/>
      <c r="DS38" s="680"/>
      <c r="DT38" s="680"/>
      <c r="DU38" s="680"/>
      <c r="DV38" s="681"/>
      <c r="DW38" s="684">
        <v>12</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v>696</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110</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2182447</v>
      </c>
      <c r="CS39" s="715"/>
      <c r="CT39" s="715"/>
      <c r="CU39" s="715"/>
      <c r="CV39" s="715"/>
      <c r="CW39" s="715"/>
      <c r="CX39" s="715"/>
      <c r="CY39" s="716"/>
      <c r="CZ39" s="684">
        <v>5.6</v>
      </c>
      <c r="DA39" s="713"/>
      <c r="DB39" s="713"/>
      <c r="DC39" s="717"/>
      <c r="DD39" s="688">
        <v>1190657</v>
      </c>
      <c r="DE39" s="715"/>
      <c r="DF39" s="715"/>
      <c r="DG39" s="715"/>
      <c r="DH39" s="715"/>
      <c r="DI39" s="715"/>
      <c r="DJ39" s="715"/>
      <c r="DK39" s="716"/>
      <c r="DL39" s="688" t="s">
        <v>126</v>
      </c>
      <c r="DM39" s="715"/>
      <c r="DN39" s="715"/>
      <c r="DO39" s="715"/>
      <c r="DP39" s="715"/>
      <c r="DQ39" s="715"/>
      <c r="DR39" s="715"/>
      <c r="DS39" s="715"/>
      <c r="DT39" s="715"/>
      <c r="DU39" s="715"/>
      <c r="DV39" s="716"/>
      <c r="DW39" s="684" t="s">
        <v>255</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611559</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255</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146822</v>
      </c>
      <c r="CS40" s="680"/>
      <c r="CT40" s="680"/>
      <c r="CU40" s="680"/>
      <c r="CV40" s="680"/>
      <c r="CW40" s="680"/>
      <c r="CX40" s="680"/>
      <c r="CY40" s="681"/>
      <c r="CZ40" s="684">
        <v>0.4</v>
      </c>
      <c r="DA40" s="713"/>
      <c r="DB40" s="713"/>
      <c r="DC40" s="717"/>
      <c r="DD40" s="688">
        <v>396</v>
      </c>
      <c r="DE40" s="680"/>
      <c r="DF40" s="680"/>
      <c r="DG40" s="680"/>
      <c r="DH40" s="680"/>
      <c r="DI40" s="680"/>
      <c r="DJ40" s="680"/>
      <c r="DK40" s="681"/>
      <c r="DL40" s="688" t="s">
        <v>126</v>
      </c>
      <c r="DM40" s="680"/>
      <c r="DN40" s="680"/>
      <c r="DO40" s="680"/>
      <c r="DP40" s="680"/>
      <c r="DQ40" s="680"/>
      <c r="DR40" s="680"/>
      <c r="DS40" s="680"/>
      <c r="DT40" s="680"/>
      <c r="DU40" s="680"/>
      <c r="DV40" s="681"/>
      <c r="DW40" s="684" t="s">
        <v>126</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1938401</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373</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126</v>
      </c>
      <c r="CS41" s="715"/>
      <c r="CT41" s="715"/>
      <c r="CU41" s="715"/>
      <c r="CV41" s="715"/>
      <c r="CW41" s="715"/>
      <c r="CX41" s="715"/>
      <c r="CY41" s="716"/>
      <c r="CZ41" s="684" t="s">
        <v>255</v>
      </c>
      <c r="DA41" s="713"/>
      <c r="DB41" s="713"/>
      <c r="DC41" s="717"/>
      <c r="DD41" s="688" t="s">
        <v>126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12496978</v>
      </c>
      <c r="CS42" s="680"/>
      <c r="CT42" s="680"/>
      <c r="CU42" s="680"/>
      <c r="CV42" s="680"/>
      <c r="CW42" s="680"/>
      <c r="CX42" s="680"/>
      <c r="CY42" s="681"/>
      <c r="CZ42" s="684">
        <v>32.299999999999997</v>
      </c>
      <c r="DA42" s="685"/>
      <c r="DB42" s="685"/>
      <c r="DC42" s="780"/>
      <c r="DD42" s="688">
        <v>1803160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119177</v>
      </c>
      <c r="CS43" s="715"/>
      <c r="CT43" s="715"/>
      <c r="CU43" s="715"/>
      <c r="CV43" s="715"/>
      <c r="CW43" s="715"/>
      <c r="CX43" s="715"/>
      <c r="CY43" s="716"/>
      <c r="CZ43" s="684">
        <v>0.3</v>
      </c>
      <c r="DA43" s="713"/>
      <c r="DB43" s="713"/>
      <c r="DC43" s="717"/>
      <c r="DD43" s="688">
        <v>113278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305</v>
      </c>
      <c r="CE44" s="792"/>
      <c r="CF44" s="676" t="s">
        <v>354</v>
      </c>
      <c r="CG44" s="677"/>
      <c r="CH44" s="677"/>
      <c r="CI44" s="677"/>
      <c r="CJ44" s="677"/>
      <c r="CK44" s="677"/>
      <c r="CL44" s="677"/>
      <c r="CM44" s="677"/>
      <c r="CN44" s="677"/>
      <c r="CO44" s="677"/>
      <c r="CP44" s="677"/>
      <c r="CQ44" s="678"/>
      <c r="CR44" s="679">
        <v>4377407</v>
      </c>
      <c r="CS44" s="680"/>
      <c r="CT44" s="680"/>
      <c r="CU44" s="680"/>
      <c r="CV44" s="680"/>
      <c r="CW44" s="680"/>
      <c r="CX44" s="680"/>
      <c r="CY44" s="681"/>
      <c r="CZ44" s="684">
        <v>11.3</v>
      </c>
      <c r="DA44" s="685"/>
      <c r="DB44" s="685"/>
      <c r="DC44" s="780"/>
      <c r="DD44" s="688">
        <v>905195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2549562</v>
      </c>
      <c r="CS45" s="715"/>
      <c r="CT45" s="715"/>
      <c r="CU45" s="715"/>
      <c r="CV45" s="715"/>
      <c r="CW45" s="715"/>
      <c r="CX45" s="715"/>
      <c r="CY45" s="716"/>
      <c r="CZ45" s="684">
        <v>6.6</v>
      </c>
      <c r="DA45" s="713"/>
      <c r="DB45" s="713"/>
      <c r="DC45" s="717"/>
      <c r="DD45" s="688">
        <v>358879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1704534</v>
      </c>
      <c r="CS46" s="680"/>
      <c r="CT46" s="680"/>
      <c r="CU46" s="680"/>
      <c r="CV46" s="680"/>
      <c r="CW46" s="680"/>
      <c r="CX46" s="680"/>
      <c r="CY46" s="681"/>
      <c r="CZ46" s="684">
        <v>4.4000000000000004</v>
      </c>
      <c r="DA46" s="685"/>
      <c r="DB46" s="685"/>
      <c r="DC46" s="780"/>
      <c r="DD46" s="688">
        <v>510665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8119571</v>
      </c>
      <c r="CS47" s="715"/>
      <c r="CT47" s="715"/>
      <c r="CU47" s="715"/>
      <c r="CV47" s="715"/>
      <c r="CW47" s="715"/>
      <c r="CX47" s="715"/>
      <c r="CY47" s="716"/>
      <c r="CZ47" s="684">
        <v>21</v>
      </c>
      <c r="DA47" s="713"/>
      <c r="DB47" s="713"/>
      <c r="DC47" s="717"/>
      <c r="DD47" s="688">
        <v>897965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255</v>
      </c>
      <c r="CS48" s="680"/>
      <c r="CT48" s="680"/>
      <c r="CU48" s="680"/>
      <c r="CV48" s="680"/>
      <c r="CW48" s="680"/>
      <c r="CX48" s="680"/>
      <c r="CY48" s="681"/>
      <c r="CZ48" s="684" t="s">
        <v>126</v>
      </c>
      <c r="DA48" s="685"/>
      <c r="DB48" s="685"/>
      <c r="DC48" s="780"/>
      <c r="DD48" s="688" t="s">
        <v>126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38664831</v>
      </c>
      <c r="CS49" s="749"/>
      <c r="CT49" s="749"/>
      <c r="CU49" s="749"/>
      <c r="CV49" s="749"/>
      <c r="CW49" s="749"/>
      <c r="CX49" s="749"/>
      <c r="CY49" s="781"/>
      <c r="CZ49" s="764">
        <v>100</v>
      </c>
      <c r="DA49" s="782"/>
      <c r="DB49" s="782"/>
      <c r="DC49" s="783"/>
      <c r="DD49" s="784">
        <v>20252565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WrAQ+/m14JOCW13TeP1ctfViyLV94F8Oad/D9/Wk+/Xb4UNbN6fHqaaIPeerC2NjCKvhcxkA/RtIuSMsQLTrbA==" saltValue="DCwfqUXQA1SHV/EwCSmEh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B1" zoomScale="55" zoomScaleNormal="55" zoomScaleSheetLayoutView="70" workbookViewId="0">
      <selection activeCell="CH9" sqref="CH9:CL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40949</v>
      </c>
      <c r="R7" s="815"/>
      <c r="S7" s="815"/>
      <c r="T7" s="815"/>
      <c r="U7" s="815"/>
      <c r="V7" s="815">
        <v>38658</v>
      </c>
      <c r="W7" s="815"/>
      <c r="X7" s="815"/>
      <c r="Y7" s="815"/>
      <c r="Z7" s="815"/>
      <c r="AA7" s="815">
        <v>2291</v>
      </c>
      <c r="AB7" s="815"/>
      <c r="AC7" s="815"/>
      <c r="AD7" s="815"/>
      <c r="AE7" s="816"/>
      <c r="AF7" s="817">
        <v>999</v>
      </c>
      <c r="AG7" s="818"/>
      <c r="AH7" s="818"/>
      <c r="AI7" s="818"/>
      <c r="AJ7" s="819"/>
      <c r="AK7" s="854">
        <v>1328</v>
      </c>
      <c r="AL7" s="855"/>
      <c r="AM7" s="855"/>
      <c r="AN7" s="855"/>
      <c r="AO7" s="855"/>
      <c r="AP7" s="855">
        <v>31192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621</v>
      </c>
      <c r="BT7" s="859"/>
      <c r="BU7" s="859"/>
      <c r="BV7" s="859"/>
      <c r="BW7" s="859"/>
      <c r="BX7" s="859"/>
      <c r="BY7" s="859"/>
      <c r="BZ7" s="859"/>
      <c r="CA7" s="859"/>
      <c r="CB7" s="859"/>
      <c r="CC7" s="859"/>
      <c r="CD7" s="859"/>
      <c r="CE7" s="859"/>
      <c r="CF7" s="859"/>
      <c r="CG7" s="860"/>
      <c r="CH7" s="851">
        <v>3</v>
      </c>
      <c r="CI7" s="852"/>
      <c r="CJ7" s="852"/>
      <c r="CK7" s="852"/>
      <c r="CL7" s="853"/>
      <c r="CM7" s="851">
        <v>171</v>
      </c>
      <c r="CN7" s="852"/>
      <c r="CO7" s="852"/>
      <c r="CP7" s="852"/>
      <c r="CQ7" s="853"/>
      <c r="CR7" s="851">
        <v>63</v>
      </c>
      <c r="CS7" s="852"/>
      <c r="CT7" s="852"/>
      <c r="CU7" s="852"/>
      <c r="CV7" s="853"/>
      <c r="CW7" s="851">
        <v>26</v>
      </c>
      <c r="CX7" s="852"/>
      <c r="CY7" s="852"/>
      <c r="CZ7" s="852"/>
      <c r="DA7" s="853"/>
      <c r="DB7" s="851">
        <v>99</v>
      </c>
      <c r="DC7" s="852"/>
      <c r="DD7" s="852"/>
      <c r="DE7" s="852"/>
      <c r="DF7" s="853"/>
      <c r="DG7" s="851" t="s">
        <v>554</v>
      </c>
      <c r="DH7" s="852"/>
      <c r="DI7" s="852"/>
      <c r="DJ7" s="852"/>
      <c r="DK7" s="853"/>
      <c r="DL7" s="851" t="s">
        <v>554</v>
      </c>
      <c r="DM7" s="852"/>
      <c r="DN7" s="852"/>
      <c r="DO7" s="852"/>
      <c r="DP7" s="853"/>
      <c r="DQ7" s="851" t="s">
        <v>554</v>
      </c>
      <c r="DR7" s="852"/>
      <c r="DS7" s="852"/>
      <c r="DT7" s="852"/>
      <c r="DU7" s="853"/>
      <c r="DV7" s="832"/>
      <c r="DW7" s="833"/>
      <c r="DX7" s="833"/>
      <c r="DY7" s="833"/>
      <c r="DZ7" s="834"/>
      <c r="EA7" s="254"/>
    </row>
    <row r="8" spans="1:131" s="255" customFormat="1" ht="26.25" customHeight="1" x14ac:dyDescent="0.15">
      <c r="A8" s="261">
        <v>2</v>
      </c>
      <c r="B8" s="835" t="s">
        <v>383</v>
      </c>
      <c r="C8" s="836"/>
      <c r="D8" s="836"/>
      <c r="E8" s="836"/>
      <c r="F8" s="836"/>
      <c r="G8" s="836"/>
      <c r="H8" s="836"/>
      <c r="I8" s="836"/>
      <c r="J8" s="836"/>
      <c r="K8" s="836"/>
      <c r="L8" s="836"/>
      <c r="M8" s="836"/>
      <c r="N8" s="836"/>
      <c r="O8" s="836"/>
      <c r="P8" s="837"/>
      <c r="Q8" s="838">
        <v>8</v>
      </c>
      <c r="R8" s="839"/>
      <c r="S8" s="839"/>
      <c r="T8" s="839"/>
      <c r="U8" s="839"/>
      <c r="V8" s="839">
        <v>8</v>
      </c>
      <c r="W8" s="839"/>
      <c r="X8" s="839"/>
      <c r="Y8" s="839"/>
      <c r="Z8" s="839"/>
      <c r="AA8" s="839" t="s">
        <v>607</v>
      </c>
      <c r="AB8" s="839"/>
      <c r="AC8" s="839"/>
      <c r="AD8" s="839"/>
      <c r="AE8" s="840"/>
      <c r="AF8" s="841" t="s">
        <v>384</v>
      </c>
      <c r="AG8" s="842"/>
      <c r="AH8" s="842"/>
      <c r="AI8" s="842"/>
      <c r="AJ8" s="843"/>
      <c r="AK8" s="844" t="s">
        <v>607</v>
      </c>
      <c r="AL8" s="845"/>
      <c r="AM8" s="845"/>
      <c r="AN8" s="845"/>
      <c r="AO8" s="845"/>
      <c r="AP8" s="845" t="s">
        <v>607</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622</v>
      </c>
      <c r="BT8" s="849"/>
      <c r="BU8" s="849"/>
      <c r="BV8" s="849"/>
      <c r="BW8" s="849"/>
      <c r="BX8" s="849"/>
      <c r="BY8" s="849"/>
      <c r="BZ8" s="849"/>
      <c r="CA8" s="849"/>
      <c r="CB8" s="849"/>
      <c r="CC8" s="849"/>
      <c r="CD8" s="849"/>
      <c r="CE8" s="849"/>
      <c r="CF8" s="849"/>
      <c r="CG8" s="850"/>
      <c r="CH8" s="861">
        <v>5</v>
      </c>
      <c r="CI8" s="862"/>
      <c r="CJ8" s="862"/>
      <c r="CK8" s="862"/>
      <c r="CL8" s="863"/>
      <c r="CM8" s="861">
        <v>2405</v>
      </c>
      <c r="CN8" s="862"/>
      <c r="CO8" s="862"/>
      <c r="CP8" s="862"/>
      <c r="CQ8" s="863"/>
      <c r="CR8" s="861">
        <v>1006</v>
      </c>
      <c r="CS8" s="862"/>
      <c r="CT8" s="862"/>
      <c r="CU8" s="862"/>
      <c r="CV8" s="863"/>
      <c r="CW8" s="861" t="s">
        <v>607</v>
      </c>
      <c r="CX8" s="862"/>
      <c r="CY8" s="862"/>
      <c r="CZ8" s="862"/>
      <c r="DA8" s="863"/>
      <c r="DB8" s="861" t="s">
        <v>554</v>
      </c>
      <c r="DC8" s="862"/>
      <c r="DD8" s="862"/>
      <c r="DE8" s="862"/>
      <c r="DF8" s="863"/>
      <c r="DG8" s="861" t="s">
        <v>554</v>
      </c>
      <c r="DH8" s="862"/>
      <c r="DI8" s="862"/>
      <c r="DJ8" s="862"/>
      <c r="DK8" s="863"/>
      <c r="DL8" s="861" t="s">
        <v>554</v>
      </c>
      <c r="DM8" s="862"/>
      <c r="DN8" s="862"/>
      <c r="DO8" s="862"/>
      <c r="DP8" s="863"/>
      <c r="DQ8" s="861" t="s">
        <v>554</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623</v>
      </c>
      <c r="BT9" s="849"/>
      <c r="BU9" s="849"/>
      <c r="BV9" s="849"/>
      <c r="BW9" s="849"/>
      <c r="BX9" s="849"/>
      <c r="BY9" s="849"/>
      <c r="BZ9" s="849"/>
      <c r="CA9" s="849"/>
      <c r="CB9" s="849"/>
      <c r="CC9" s="849"/>
      <c r="CD9" s="849"/>
      <c r="CE9" s="849"/>
      <c r="CF9" s="849"/>
      <c r="CG9" s="850"/>
      <c r="CH9" s="861">
        <v>-0.17199999999999999</v>
      </c>
      <c r="CI9" s="862"/>
      <c r="CJ9" s="862"/>
      <c r="CK9" s="862"/>
      <c r="CL9" s="863"/>
      <c r="CM9" s="861">
        <v>115</v>
      </c>
      <c r="CN9" s="862"/>
      <c r="CO9" s="862"/>
      <c r="CP9" s="862"/>
      <c r="CQ9" s="863"/>
      <c r="CR9" s="861">
        <v>20</v>
      </c>
      <c r="CS9" s="862"/>
      <c r="CT9" s="862"/>
      <c r="CU9" s="862"/>
      <c r="CV9" s="863"/>
      <c r="CW9" s="861" t="s">
        <v>607</v>
      </c>
      <c r="CX9" s="862"/>
      <c r="CY9" s="862"/>
      <c r="CZ9" s="862"/>
      <c r="DA9" s="863"/>
      <c r="DB9" s="861" t="s">
        <v>554</v>
      </c>
      <c r="DC9" s="862"/>
      <c r="DD9" s="862"/>
      <c r="DE9" s="862"/>
      <c r="DF9" s="863"/>
      <c r="DG9" s="861" t="s">
        <v>554</v>
      </c>
      <c r="DH9" s="862"/>
      <c r="DI9" s="862"/>
      <c r="DJ9" s="862"/>
      <c r="DK9" s="863"/>
      <c r="DL9" s="861" t="s">
        <v>554</v>
      </c>
      <c r="DM9" s="862"/>
      <c r="DN9" s="862"/>
      <c r="DO9" s="862"/>
      <c r="DP9" s="863"/>
      <c r="DQ9" s="861" t="s">
        <v>554</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624</v>
      </c>
      <c r="BT10" s="849"/>
      <c r="BU10" s="849"/>
      <c r="BV10" s="849"/>
      <c r="BW10" s="849"/>
      <c r="BX10" s="849"/>
      <c r="BY10" s="849"/>
      <c r="BZ10" s="849"/>
      <c r="CA10" s="849"/>
      <c r="CB10" s="849"/>
      <c r="CC10" s="849"/>
      <c r="CD10" s="849"/>
      <c r="CE10" s="849"/>
      <c r="CF10" s="849"/>
      <c r="CG10" s="850"/>
      <c r="CH10" s="861">
        <v>13</v>
      </c>
      <c r="CI10" s="862"/>
      <c r="CJ10" s="862"/>
      <c r="CK10" s="862"/>
      <c r="CL10" s="863"/>
      <c r="CM10" s="861">
        <v>84</v>
      </c>
      <c r="CN10" s="862"/>
      <c r="CO10" s="862"/>
      <c r="CP10" s="862"/>
      <c r="CQ10" s="863"/>
      <c r="CR10" s="861">
        <v>25</v>
      </c>
      <c r="CS10" s="862"/>
      <c r="CT10" s="862"/>
      <c r="CU10" s="862"/>
      <c r="CV10" s="863"/>
      <c r="CW10" s="861" t="s">
        <v>607</v>
      </c>
      <c r="CX10" s="862"/>
      <c r="CY10" s="862"/>
      <c r="CZ10" s="862"/>
      <c r="DA10" s="863"/>
      <c r="DB10" s="861" t="s">
        <v>554</v>
      </c>
      <c r="DC10" s="862"/>
      <c r="DD10" s="862"/>
      <c r="DE10" s="862"/>
      <c r="DF10" s="863"/>
      <c r="DG10" s="861" t="s">
        <v>554</v>
      </c>
      <c r="DH10" s="862"/>
      <c r="DI10" s="862"/>
      <c r="DJ10" s="862"/>
      <c r="DK10" s="863"/>
      <c r="DL10" s="861" t="s">
        <v>554</v>
      </c>
      <c r="DM10" s="862"/>
      <c r="DN10" s="862"/>
      <c r="DO10" s="862"/>
      <c r="DP10" s="863"/>
      <c r="DQ10" s="861" t="s">
        <v>554</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40956</v>
      </c>
      <c r="R23" s="874"/>
      <c r="S23" s="874"/>
      <c r="T23" s="874"/>
      <c r="U23" s="874"/>
      <c r="V23" s="874">
        <v>38665</v>
      </c>
      <c r="W23" s="874"/>
      <c r="X23" s="874"/>
      <c r="Y23" s="874"/>
      <c r="Z23" s="874"/>
      <c r="AA23" s="874">
        <v>2291</v>
      </c>
      <c r="AB23" s="874"/>
      <c r="AC23" s="874"/>
      <c r="AD23" s="874"/>
      <c r="AE23" s="875"/>
      <c r="AF23" s="876">
        <v>999</v>
      </c>
      <c r="AG23" s="874"/>
      <c r="AH23" s="874"/>
      <c r="AI23" s="874"/>
      <c r="AJ23" s="877"/>
      <c r="AK23" s="878"/>
      <c r="AL23" s="879"/>
      <c r="AM23" s="879"/>
      <c r="AN23" s="879"/>
      <c r="AO23" s="879"/>
      <c r="AP23" s="874">
        <v>31192</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7092</v>
      </c>
      <c r="R28" s="903"/>
      <c r="S28" s="903"/>
      <c r="T28" s="903"/>
      <c r="U28" s="903"/>
      <c r="V28" s="903">
        <v>7289</v>
      </c>
      <c r="W28" s="903"/>
      <c r="X28" s="903"/>
      <c r="Y28" s="903"/>
      <c r="Z28" s="903"/>
      <c r="AA28" s="903">
        <v>-197</v>
      </c>
      <c r="AB28" s="903"/>
      <c r="AC28" s="903"/>
      <c r="AD28" s="903"/>
      <c r="AE28" s="904"/>
      <c r="AF28" s="905">
        <v>-197</v>
      </c>
      <c r="AG28" s="903"/>
      <c r="AH28" s="903"/>
      <c r="AI28" s="903"/>
      <c r="AJ28" s="906"/>
      <c r="AK28" s="907">
        <v>612</v>
      </c>
      <c r="AL28" s="898"/>
      <c r="AM28" s="898"/>
      <c r="AN28" s="898"/>
      <c r="AO28" s="898"/>
      <c r="AP28" s="898" t="s">
        <v>607</v>
      </c>
      <c r="AQ28" s="898"/>
      <c r="AR28" s="898"/>
      <c r="AS28" s="898"/>
      <c r="AT28" s="898"/>
      <c r="AU28" s="898" t="s">
        <v>554</v>
      </c>
      <c r="AV28" s="898"/>
      <c r="AW28" s="898"/>
      <c r="AX28" s="898"/>
      <c r="AY28" s="898"/>
      <c r="AZ28" s="899" t="s">
        <v>554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282</v>
      </c>
      <c r="R29" s="839"/>
      <c r="S29" s="839"/>
      <c r="T29" s="839"/>
      <c r="U29" s="839"/>
      <c r="V29" s="839">
        <v>269</v>
      </c>
      <c r="W29" s="839"/>
      <c r="X29" s="839"/>
      <c r="Y29" s="839"/>
      <c r="Z29" s="839"/>
      <c r="AA29" s="839">
        <v>13</v>
      </c>
      <c r="AB29" s="839"/>
      <c r="AC29" s="839"/>
      <c r="AD29" s="839"/>
      <c r="AE29" s="840"/>
      <c r="AF29" s="841">
        <v>13</v>
      </c>
      <c r="AG29" s="842"/>
      <c r="AH29" s="842"/>
      <c r="AI29" s="842"/>
      <c r="AJ29" s="843"/>
      <c r="AK29" s="910" t="s">
        <v>607</v>
      </c>
      <c r="AL29" s="911"/>
      <c r="AM29" s="911"/>
      <c r="AN29" s="911"/>
      <c r="AO29" s="911"/>
      <c r="AP29" s="911" t="s">
        <v>554</v>
      </c>
      <c r="AQ29" s="911"/>
      <c r="AR29" s="911"/>
      <c r="AS29" s="911"/>
      <c r="AT29" s="911"/>
      <c r="AU29" s="911" t="s">
        <v>554</v>
      </c>
      <c r="AV29" s="911"/>
      <c r="AW29" s="911"/>
      <c r="AX29" s="911"/>
      <c r="AY29" s="911"/>
      <c r="AZ29" s="912" t="s">
        <v>554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888</v>
      </c>
      <c r="R30" s="839"/>
      <c r="S30" s="839"/>
      <c r="T30" s="839"/>
      <c r="U30" s="839"/>
      <c r="V30" s="839">
        <v>862</v>
      </c>
      <c r="W30" s="839"/>
      <c r="X30" s="839"/>
      <c r="Y30" s="839"/>
      <c r="Z30" s="839"/>
      <c r="AA30" s="839">
        <v>26</v>
      </c>
      <c r="AB30" s="839"/>
      <c r="AC30" s="839"/>
      <c r="AD30" s="839"/>
      <c r="AE30" s="840"/>
      <c r="AF30" s="841">
        <v>26</v>
      </c>
      <c r="AG30" s="842"/>
      <c r="AH30" s="842"/>
      <c r="AI30" s="842"/>
      <c r="AJ30" s="843"/>
      <c r="AK30" s="910">
        <v>267</v>
      </c>
      <c r="AL30" s="911"/>
      <c r="AM30" s="911"/>
      <c r="AN30" s="911"/>
      <c r="AO30" s="911"/>
      <c r="AP30" s="911" t="s">
        <v>554</v>
      </c>
      <c r="AQ30" s="911"/>
      <c r="AR30" s="911"/>
      <c r="AS30" s="911"/>
      <c r="AT30" s="911"/>
      <c r="AU30" s="911" t="s">
        <v>554</v>
      </c>
      <c r="AV30" s="911"/>
      <c r="AW30" s="911"/>
      <c r="AX30" s="911"/>
      <c r="AY30" s="911"/>
      <c r="AZ30" s="912" t="s">
        <v>554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5726</v>
      </c>
      <c r="R31" s="839"/>
      <c r="S31" s="839"/>
      <c r="T31" s="839"/>
      <c r="U31" s="839"/>
      <c r="V31" s="839">
        <v>5612</v>
      </c>
      <c r="W31" s="839"/>
      <c r="X31" s="839"/>
      <c r="Y31" s="839"/>
      <c r="Z31" s="839"/>
      <c r="AA31" s="839">
        <v>114</v>
      </c>
      <c r="AB31" s="839"/>
      <c r="AC31" s="839"/>
      <c r="AD31" s="839"/>
      <c r="AE31" s="840"/>
      <c r="AF31" s="841">
        <v>114</v>
      </c>
      <c r="AG31" s="842"/>
      <c r="AH31" s="842"/>
      <c r="AI31" s="842"/>
      <c r="AJ31" s="843"/>
      <c r="AK31" s="910">
        <v>861</v>
      </c>
      <c r="AL31" s="911"/>
      <c r="AM31" s="911"/>
      <c r="AN31" s="911"/>
      <c r="AO31" s="911"/>
      <c r="AP31" s="911" t="s">
        <v>554</v>
      </c>
      <c r="AQ31" s="911"/>
      <c r="AR31" s="911"/>
      <c r="AS31" s="911"/>
      <c r="AT31" s="911"/>
      <c r="AU31" s="911" t="s">
        <v>554</v>
      </c>
      <c r="AV31" s="911"/>
      <c r="AW31" s="911"/>
      <c r="AX31" s="911"/>
      <c r="AY31" s="911"/>
      <c r="AZ31" s="912" t="s">
        <v>554</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579</v>
      </c>
      <c r="R32" s="839"/>
      <c r="S32" s="839"/>
      <c r="T32" s="839"/>
      <c r="U32" s="839"/>
      <c r="V32" s="839">
        <v>448</v>
      </c>
      <c r="W32" s="839"/>
      <c r="X32" s="839"/>
      <c r="Y32" s="839"/>
      <c r="Z32" s="839"/>
      <c r="AA32" s="839">
        <v>131</v>
      </c>
      <c r="AB32" s="839"/>
      <c r="AC32" s="839"/>
      <c r="AD32" s="839"/>
      <c r="AE32" s="840"/>
      <c r="AF32" s="841">
        <v>1266</v>
      </c>
      <c r="AG32" s="842"/>
      <c r="AH32" s="842"/>
      <c r="AI32" s="842"/>
      <c r="AJ32" s="843"/>
      <c r="AK32" s="910">
        <v>68</v>
      </c>
      <c r="AL32" s="911"/>
      <c r="AM32" s="911"/>
      <c r="AN32" s="911"/>
      <c r="AO32" s="911"/>
      <c r="AP32" s="911">
        <v>2013</v>
      </c>
      <c r="AQ32" s="911"/>
      <c r="AR32" s="911"/>
      <c r="AS32" s="911"/>
      <c r="AT32" s="911"/>
      <c r="AU32" s="911">
        <v>650</v>
      </c>
      <c r="AV32" s="911"/>
      <c r="AW32" s="911"/>
      <c r="AX32" s="911"/>
      <c r="AY32" s="911"/>
      <c r="AZ32" s="912" t="s">
        <v>607</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134</v>
      </c>
      <c r="R33" s="839"/>
      <c r="S33" s="839"/>
      <c r="T33" s="839"/>
      <c r="U33" s="839"/>
      <c r="V33" s="839">
        <v>109</v>
      </c>
      <c r="W33" s="839"/>
      <c r="X33" s="839"/>
      <c r="Y33" s="839"/>
      <c r="Z33" s="839"/>
      <c r="AA33" s="839">
        <v>25</v>
      </c>
      <c r="AB33" s="839"/>
      <c r="AC33" s="839"/>
      <c r="AD33" s="839"/>
      <c r="AE33" s="840"/>
      <c r="AF33" s="841">
        <v>735</v>
      </c>
      <c r="AG33" s="842"/>
      <c r="AH33" s="842"/>
      <c r="AI33" s="842"/>
      <c r="AJ33" s="843"/>
      <c r="AK33" s="910">
        <v>1</v>
      </c>
      <c r="AL33" s="911"/>
      <c r="AM33" s="911"/>
      <c r="AN33" s="911"/>
      <c r="AO33" s="911"/>
      <c r="AP33" s="911">
        <v>511</v>
      </c>
      <c r="AQ33" s="911"/>
      <c r="AR33" s="911"/>
      <c r="AS33" s="911"/>
      <c r="AT33" s="911"/>
      <c r="AU33" s="911" t="s">
        <v>607</v>
      </c>
      <c r="AV33" s="911"/>
      <c r="AW33" s="911"/>
      <c r="AX33" s="911"/>
      <c r="AY33" s="911"/>
      <c r="AZ33" s="912" t="s">
        <v>607</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407</v>
      </c>
      <c r="C34" s="836"/>
      <c r="D34" s="836"/>
      <c r="E34" s="836"/>
      <c r="F34" s="836"/>
      <c r="G34" s="836"/>
      <c r="H34" s="836"/>
      <c r="I34" s="836"/>
      <c r="J34" s="836"/>
      <c r="K34" s="836"/>
      <c r="L34" s="836"/>
      <c r="M34" s="836"/>
      <c r="N34" s="836"/>
      <c r="O34" s="836"/>
      <c r="P34" s="837"/>
      <c r="Q34" s="838">
        <v>1991</v>
      </c>
      <c r="R34" s="839"/>
      <c r="S34" s="839"/>
      <c r="T34" s="839"/>
      <c r="U34" s="839"/>
      <c r="V34" s="839">
        <v>1952</v>
      </c>
      <c r="W34" s="839"/>
      <c r="X34" s="839"/>
      <c r="Y34" s="839"/>
      <c r="Z34" s="839"/>
      <c r="AA34" s="839">
        <v>39</v>
      </c>
      <c r="AB34" s="839"/>
      <c r="AC34" s="839"/>
      <c r="AD34" s="839"/>
      <c r="AE34" s="840"/>
      <c r="AF34" s="841">
        <v>118</v>
      </c>
      <c r="AG34" s="842"/>
      <c r="AH34" s="842"/>
      <c r="AI34" s="842"/>
      <c r="AJ34" s="843"/>
      <c r="AK34" s="910">
        <v>1246</v>
      </c>
      <c r="AL34" s="911"/>
      <c r="AM34" s="911"/>
      <c r="AN34" s="911"/>
      <c r="AO34" s="911"/>
      <c r="AP34" s="911">
        <v>14386</v>
      </c>
      <c r="AQ34" s="911"/>
      <c r="AR34" s="911"/>
      <c r="AS34" s="911"/>
      <c r="AT34" s="911"/>
      <c r="AU34" s="911">
        <v>11926</v>
      </c>
      <c r="AV34" s="911"/>
      <c r="AW34" s="911"/>
      <c r="AX34" s="911"/>
      <c r="AY34" s="911"/>
      <c r="AZ34" s="912" t="s">
        <v>607</v>
      </c>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409</v>
      </c>
      <c r="C35" s="836"/>
      <c r="D35" s="836"/>
      <c r="E35" s="836"/>
      <c r="F35" s="836"/>
      <c r="G35" s="836"/>
      <c r="H35" s="836"/>
      <c r="I35" s="836"/>
      <c r="J35" s="836"/>
      <c r="K35" s="836"/>
      <c r="L35" s="836"/>
      <c r="M35" s="836"/>
      <c r="N35" s="836"/>
      <c r="O35" s="836"/>
      <c r="P35" s="837"/>
      <c r="Q35" s="838">
        <v>52</v>
      </c>
      <c r="R35" s="839"/>
      <c r="S35" s="839"/>
      <c r="T35" s="839"/>
      <c r="U35" s="839"/>
      <c r="V35" s="839">
        <v>52</v>
      </c>
      <c r="W35" s="839"/>
      <c r="X35" s="839"/>
      <c r="Y35" s="839"/>
      <c r="Z35" s="839"/>
      <c r="AA35" s="839" t="s">
        <v>607</v>
      </c>
      <c r="AB35" s="839"/>
      <c r="AC35" s="839"/>
      <c r="AD35" s="839"/>
      <c r="AE35" s="840"/>
      <c r="AF35" s="841" t="s">
        <v>410</v>
      </c>
      <c r="AG35" s="842"/>
      <c r="AH35" s="842"/>
      <c r="AI35" s="842"/>
      <c r="AJ35" s="843"/>
      <c r="AK35" s="910">
        <v>44</v>
      </c>
      <c r="AL35" s="911"/>
      <c r="AM35" s="911"/>
      <c r="AN35" s="911"/>
      <c r="AO35" s="911"/>
      <c r="AP35" s="911" t="s">
        <v>607</v>
      </c>
      <c r="AQ35" s="911"/>
      <c r="AR35" s="911"/>
      <c r="AS35" s="911"/>
      <c r="AT35" s="911"/>
      <c r="AU35" s="911" t="s">
        <v>607</v>
      </c>
      <c r="AV35" s="911"/>
      <c r="AW35" s="911"/>
      <c r="AX35" s="911"/>
      <c r="AY35" s="911"/>
      <c r="AZ35" s="912" t="s">
        <v>607</v>
      </c>
      <c r="BA35" s="912"/>
      <c r="BB35" s="912"/>
      <c r="BC35" s="912"/>
      <c r="BD35" s="912"/>
      <c r="BE35" s="908" t="s">
        <v>411</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412</v>
      </c>
      <c r="C36" s="836"/>
      <c r="D36" s="836"/>
      <c r="E36" s="836"/>
      <c r="F36" s="836"/>
      <c r="G36" s="836"/>
      <c r="H36" s="836"/>
      <c r="I36" s="836"/>
      <c r="J36" s="836"/>
      <c r="K36" s="836"/>
      <c r="L36" s="836"/>
      <c r="M36" s="836"/>
      <c r="N36" s="836"/>
      <c r="O36" s="836"/>
      <c r="P36" s="837"/>
      <c r="Q36" s="838">
        <v>3</v>
      </c>
      <c r="R36" s="839"/>
      <c r="S36" s="839"/>
      <c r="T36" s="839"/>
      <c r="U36" s="839"/>
      <c r="V36" s="839">
        <v>3</v>
      </c>
      <c r="W36" s="839"/>
      <c r="X36" s="839"/>
      <c r="Y36" s="839"/>
      <c r="Z36" s="839"/>
      <c r="AA36" s="839">
        <v>0</v>
      </c>
      <c r="AB36" s="839"/>
      <c r="AC36" s="839"/>
      <c r="AD36" s="839"/>
      <c r="AE36" s="840"/>
      <c r="AF36" s="841">
        <v>0</v>
      </c>
      <c r="AG36" s="842"/>
      <c r="AH36" s="842"/>
      <c r="AI36" s="842"/>
      <c r="AJ36" s="843"/>
      <c r="AK36" s="910" t="s">
        <v>607</v>
      </c>
      <c r="AL36" s="911"/>
      <c r="AM36" s="911"/>
      <c r="AN36" s="911"/>
      <c r="AO36" s="911"/>
      <c r="AP36" s="911" t="s">
        <v>607</v>
      </c>
      <c r="AQ36" s="911"/>
      <c r="AR36" s="911"/>
      <c r="AS36" s="911"/>
      <c r="AT36" s="911"/>
      <c r="AU36" s="911" t="s">
        <v>607</v>
      </c>
      <c r="AV36" s="911"/>
      <c r="AW36" s="911"/>
      <c r="AX36" s="911"/>
      <c r="AY36" s="911"/>
      <c r="AZ36" s="912" t="s">
        <v>607</v>
      </c>
      <c r="BA36" s="912"/>
      <c r="BB36" s="912"/>
      <c r="BC36" s="912"/>
      <c r="BD36" s="912"/>
      <c r="BE36" s="908" t="s">
        <v>413</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415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2075</v>
      </c>
      <c r="AG63" s="922"/>
      <c r="AH63" s="922"/>
      <c r="AI63" s="922"/>
      <c r="AJ63" s="923"/>
      <c r="AK63" s="924"/>
      <c r="AL63" s="919"/>
      <c r="AM63" s="919"/>
      <c r="AN63" s="919"/>
      <c r="AO63" s="919"/>
      <c r="AP63" s="922">
        <v>16910</v>
      </c>
      <c r="AQ63" s="922"/>
      <c r="AR63" s="922"/>
      <c r="AS63" s="922"/>
      <c r="AT63" s="922"/>
      <c r="AU63" s="922">
        <v>12576</v>
      </c>
      <c r="AV63" s="922"/>
      <c r="AW63" s="922"/>
      <c r="AX63" s="922"/>
      <c r="AY63" s="922"/>
      <c r="AZ63" s="926"/>
      <c r="BA63" s="926"/>
      <c r="BB63" s="926"/>
      <c r="BC63" s="926"/>
      <c r="BD63" s="926"/>
      <c r="BE63" s="927"/>
      <c r="BF63" s="927"/>
      <c r="BG63" s="927"/>
      <c r="BH63" s="927"/>
      <c r="BI63" s="928"/>
      <c r="BJ63" s="929" t="s">
        <v>416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418</v>
      </c>
      <c r="B66" s="821"/>
      <c r="C66" s="821"/>
      <c r="D66" s="821"/>
      <c r="E66" s="821"/>
      <c r="F66" s="821"/>
      <c r="G66" s="821"/>
      <c r="H66" s="821"/>
      <c r="I66" s="821"/>
      <c r="J66" s="821"/>
      <c r="K66" s="821"/>
      <c r="L66" s="821"/>
      <c r="M66" s="821"/>
      <c r="N66" s="821"/>
      <c r="O66" s="821"/>
      <c r="P66" s="822"/>
      <c r="Q66" s="797" t="s">
        <v>419</v>
      </c>
      <c r="R66" s="798"/>
      <c r="S66" s="798"/>
      <c r="T66" s="798"/>
      <c r="U66" s="799"/>
      <c r="V66" s="797" t="s">
        <v>420</v>
      </c>
      <c r="W66" s="798"/>
      <c r="X66" s="798"/>
      <c r="Y66" s="798"/>
      <c r="Z66" s="799"/>
      <c r="AA66" s="797" t="s">
        <v>421</v>
      </c>
      <c r="AB66" s="798"/>
      <c r="AC66" s="798"/>
      <c r="AD66" s="798"/>
      <c r="AE66" s="799"/>
      <c r="AF66" s="932" t="s">
        <v>422</v>
      </c>
      <c r="AG66" s="893"/>
      <c r="AH66" s="893"/>
      <c r="AI66" s="893"/>
      <c r="AJ66" s="933"/>
      <c r="AK66" s="797" t="s">
        <v>423</v>
      </c>
      <c r="AL66" s="821"/>
      <c r="AM66" s="821"/>
      <c r="AN66" s="821"/>
      <c r="AO66" s="822"/>
      <c r="AP66" s="797" t="s">
        <v>424</v>
      </c>
      <c r="AQ66" s="798"/>
      <c r="AR66" s="798"/>
      <c r="AS66" s="798"/>
      <c r="AT66" s="799"/>
      <c r="AU66" s="797" t="s">
        <v>425</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608</v>
      </c>
      <c r="C68" s="950"/>
      <c r="D68" s="950"/>
      <c r="E68" s="950"/>
      <c r="F68" s="950"/>
      <c r="G68" s="950"/>
      <c r="H68" s="950"/>
      <c r="I68" s="950"/>
      <c r="J68" s="950"/>
      <c r="K68" s="950"/>
      <c r="L68" s="950"/>
      <c r="M68" s="950"/>
      <c r="N68" s="950"/>
      <c r="O68" s="950"/>
      <c r="P68" s="951"/>
      <c r="Q68" s="952">
        <v>380</v>
      </c>
      <c r="R68" s="946"/>
      <c r="S68" s="946"/>
      <c r="T68" s="946"/>
      <c r="U68" s="946"/>
      <c r="V68" s="946">
        <v>359</v>
      </c>
      <c r="W68" s="946"/>
      <c r="X68" s="946"/>
      <c r="Y68" s="946"/>
      <c r="Z68" s="946"/>
      <c r="AA68" s="946">
        <v>21</v>
      </c>
      <c r="AB68" s="946"/>
      <c r="AC68" s="946"/>
      <c r="AD68" s="946"/>
      <c r="AE68" s="946"/>
      <c r="AF68" s="946">
        <v>21</v>
      </c>
      <c r="AG68" s="946"/>
      <c r="AH68" s="946"/>
      <c r="AI68" s="946"/>
      <c r="AJ68" s="946"/>
      <c r="AK68" s="946">
        <v>34</v>
      </c>
      <c r="AL68" s="946"/>
      <c r="AM68" s="946"/>
      <c r="AN68" s="946"/>
      <c r="AO68" s="946"/>
      <c r="AP68" s="946" t="s">
        <v>607</v>
      </c>
      <c r="AQ68" s="946"/>
      <c r="AR68" s="946"/>
      <c r="AS68" s="946"/>
      <c r="AT68" s="946"/>
      <c r="AU68" s="946" t="s">
        <v>607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609</v>
      </c>
      <c r="C69" s="954"/>
      <c r="D69" s="954"/>
      <c r="E69" s="954"/>
      <c r="F69" s="954"/>
      <c r="G69" s="954"/>
      <c r="H69" s="954"/>
      <c r="I69" s="954"/>
      <c r="J69" s="954"/>
      <c r="K69" s="954"/>
      <c r="L69" s="954"/>
      <c r="M69" s="954"/>
      <c r="N69" s="954"/>
      <c r="O69" s="954"/>
      <c r="P69" s="955"/>
      <c r="Q69" s="956">
        <v>102</v>
      </c>
      <c r="R69" s="911"/>
      <c r="S69" s="911"/>
      <c r="T69" s="911"/>
      <c r="U69" s="911"/>
      <c r="V69" s="911">
        <v>101</v>
      </c>
      <c r="W69" s="911"/>
      <c r="X69" s="911"/>
      <c r="Y69" s="911"/>
      <c r="Z69" s="911"/>
      <c r="AA69" s="911">
        <v>1</v>
      </c>
      <c r="AB69" s="911"/>
      <c r="AC69" s="911"/>
      <c r="AD69" s="911"/>
      <c r="AE69" s="911"/>
      <c r="AF69" s="911">
        <v>1</v>
      </c>
      <c r="AG69" s="911"/>
      <c r="AH69" s="911"/>
      <c r="AI69" s="911"/>
      <c r="AJ69" s="911"/>
      <c r="AK69" s="911" t="s">
        <v>607</v>
      </c>
      <c r="AL69" s="911"/>
      <c r="AM69" s="911"/>
      <c r="AN69" s="911"/>
      <c r="AO69" s="911"/>
      <c r="AP69" s="911" t="s">
        <v>607</v>
      </c>
      <c r="AQ69" s="911"/>
      <c r="AR69" s="911"/>
      <c r="AS69" s="911"/>
      <c r="AT69" s="911"/>
      <c r="AU69" s="911" t="s">
        <v>607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610</v>
      </c>
      <c r="C70" s="954"/>
      <c r="D70" s="954"/>
      <c r="E70" s="954"/>
      <c r="F70" s="954"/>
      <c r="G70" s="954"/>
      <c r="H70" s="954"/>
      <c r="I70" s="954"/>
      <c r="J70" s="954"/>
      <c r="K70" s="954"/>
      <c r="L70" s="954"/>
      <c r="M70" s="954"/>
      <c r="N70" s="954"/>
      <c r="O70" s="954"/>
      <c r="P70" s="955"/>
      <c r="Q70" s="956">
        <v>11887</v>
      </c>
      <c r="R70" s="911"/>
      <c r="S70" s="911"/>
      <c r="T70" s="911"/>
      <c r="U70" s="911"/>
      <c r="V70" s="911">
        <v>11522</v>
      </c>
      <c r="W70" s="911"/>
      <c r="X70" s="911"/>
      <c r="Y70" s="911"/>
      <c r="Z70" s="911"/>
      <c r="AA70" s="911">
        <v>366</v>
      </c>
      <c r="AB70" s="911"/>
      <c r="AC70" s="911"/>
      <c r="AD70" s="911"/>
      <c r="AE70" s="911"/>
      <c r="AF70" s="911">
        <v>366</v>
      </c>
      <c r="AG70" s="911"/>
      <c r="AH70" s="911"/>
      <c r="AI70" s="911"/>
      <c r="AJ70" s="911"/>
      <c r="AK70" s="911" t="s">
        <v>607</v>
      </c>
      <c r="AL70" s="911"/>
      <c r="AM70" s="911"/>
      <c r="AN70" s="911"/>
      <c r="AO70" s="911"/>
      <c r="AP70" s="911" t="s">
        <v>607</v>
      </c>
      <c r="AQ70" s="911"/>
      <c r="AR70" s="911"/>
      <c r="AS70" s="911"/>
      <c r="AT70" s="911"/>
      <c r="AU70" s="911" t="s">
        <v>607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611</v>
      </c>
      <c r="C71" s="954"/>
      <c r="D71" s="954"/>
      <c r="E71" s="954"/>
      <c r="F71" s="954"/>
      <c r="G71" s="954"/>
      <c r="H71" s="954"/>
      <c r="I71" s="954"/>
      <c r="J71" s="954"/>
      <c r="K71" s="954"/>
      <c r="L71" s="954"/>
      <c r="M71" s="954"/>
      <c r="N71" s="954"/>
      <c r="O71" s="954"/>
      <c r="P71" s="955"/>
      <c r="Q71" s="956">
        <v>59</v>
      </c>
      <c r="R71" s="911"/>
      <c r="S71" s="911"/>
      <c r="T71" s="911"/>
      <c r="U71" s="911"/>
      <c r="V71" s="911">
        <v>59</v>
      </c>
      <c r="W71" s="911"/>
      <c r="X71" s="911"/>
      <c r="Y71" s="911"/>
      <c r="Z71" s="911"/>
      <c r="AA71" s="911" t="s">
        <v>607</v>
      </c>
      <c r="AB71" s="911"/>
      <c r="AC71" s="911"/>
      <c r="AD71" s="911"/>
      <c r="AE71" s="911"/>
      <c r="AF71" s="911" t="s">
        <v>607</v>
      </c>
      <c r="AG71" s="911"/>
      <c r="AH71" s="911"/>
      <c r="AI71" s="911"/>
      <c r="AJ71" s="911"/>
      <c r="AK71" s="911" t="s">
        <v>607</v>
      </c>
      <c r="AL71" s="911"/>
      <c r="AM71" s="911"/>
      <c r="AN71" s="911"/>
      <c r="AO71" s="911"/>
      <c r="AP71" s="911" t="s">
        <v>607</v>
      </c>
      <c r="AQ71" s="911"/>
      <c r="AR71" s="911"/>
      <c r="AS71" s="911"/>
      <c r="AT71" s="911"/>
      <c r="AU71" s="911" t="s">
        <v>607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612</v>
      </c>
      <c r="C72" s="954"/>
      <c r="D72" s="954"/>
      <c r="E72" s="954"/>
      <c r="F72" s="954"/>
      <c r="G72" s="954"/>
      <c r="H72" s="954"/>
      <c r="I72" s="954"/>
      <c r="J72" s="954"/>
      <c r="K72" s="954"/>
      <c r="L72" s="954"/>
      <c r="M72" s="954"/>
      <c r="N72" s="954"/>
      <c r="O72" s="954"/>
      <c r="P72" s="955"/>
      <c r="Q72" s="956">
        <v>157</v>
      </c>
      <c r="R72" s="911"/>
      <c r="S72" s="911"/>
      <c r="T72" s="911"/>
      <c r="U72" s="911"/>
      <c r="V72" s="911">
        <v>152</v>
      </c>
      <c r="W72" s="911"/>
      <c r="X72" s="911"/>
      <c r="Y72" s="911"/>
      <c r="Z72" s="911"/>
      <c r="AA72" s="911">
        <v>5</v>
      </c>
      <c r="AB72" s="911"/>
      <c r="AC72" s="911"/>
      <c r="AD72" s="911"/>
      <c r="AE72" s="911"/>
      <c r="AF72" s="911">
        <v>5</v>
      </c>
      <c r="AG72" s="911"/>
      <c r="AH72" s="911"/>
      <c r="AI72" s="911"/>
      <c r="AJ72" s="911"/>
      <c r="AK72" s="911" t="s">
        <v>607</v>
      </c>
      <c r="AL72" s="911"/>
      <c r="AM72" s="911"/>
      <c r="AN72" s="911"/>
      <c r="AO72" s="911"/>
      <c r="AP72" s="911" t="s">
        <v>607</v>
      </c>
      <c r="AQ72" s="911"/>
      <c r="AR72" s="911"/>
      <c r="AS72" s="911"/>
      <c r="AT72" s="911"/>
      <c r="AU72" s="911" t="s">
        <v>607</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613</v>
      </c>
      <c r="C73" s="954"/>
      <c r="D73" s="954"/>
      <c r="E73" s="954"/>
      <c r="F73" s="954"/>
      <c r="G73" s="954"/>
      <c r="H73" s="954"/>
      <c r="I73" s="954"/>
      <c r="J73" s="954"/>
      <c r="K73" s="954"/>
      <c r="L73" s="954"/>
      <c r="M73" s="954"/>
      <c r="N73" s="954"/>
      <c r="O73" s="954"/>
      <c r="P73" s="955"/>
      <c r="Q73" s="956">
        <v>1372</v>
      </c>
      <c r="R73" s="911"/>
      <c r="S73" s="911"/>
      <c r="T73" s="911"/>
      <c r="U73" s="911"/>
      <c r="V73" s="911">
        <v>1329</v>
      </c>
      <c r="W73" s="911"/>
      <c r="X73" s="911"/>
      <c r="Y73" s="911"/>
      <c r="Z73" s="911"/>
      <c r="AA73" s="911">
        <v>42</v>
      </c>
      <c r="AB73" s="911"/>
      <c r="AC73" s="911"/>
      <c r="AD73" s="911"/>
      <c r="AE73" s="911"/>
      <c r="AF73" s="911">
        <v>42</v>
      </c>
      <c r="AG73" s="911"/>
      <c r="AH73" s="911"/>
      <c r="AI73" s="911"/>
      <c r="AJ73" s="911"/>
      <c r="AK73" s="911" t="s">
        <v>607</v>
      </c>
      <c r="AL73" s="911"/>
      <c r="AM73" s="911"/>
      <c r="AN73" s="911"/>
      <c r="AO73" s="911"/>
      <c r="AP73" s="911">
        <v>510</v>
      </c>
      <c r="AQ73" s="911"/>
      <c r="AR73" s="911"/>
      <c r="AS73" s="911"/>
      <c r="AT73" s="911"/>
      <c r="AU73" s="911">
        <v>298</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614</v>
      </c>
      <c r="C74" s="954"/>
      <c r="D74" s="954"/>
      <c r="E74" s="954"/>
      <c r="F74" s="954"/>
      <c r="G74" s="954"/>
      <c r="H74" s="954"/>
      <c r="I74" s="954"/>
      <c r="J74" s="954"/>
      <c r="K74" s="954"/>
      <c r="L74" s="954"/>
      <c r="M74" s="954"/>
      <c r="N74" s="954"/>
      <c r="O74" s="954"/>
      <c r="P74" s="955"/>
      <c r="Q74" s="956">
        <v>2384</v>
      </c>
      <c r="R74" s="911"/>
      <c r="S74" s="911"/>
      <c r="T74" s="911"/>
      <c r="U74" s="911"/>
      <c r="V74" s="911">
        <v>2231</v>
      </c>
      <c r="W74" s="911"/>
      <c r="X74" s="911"/>
      <c r="Y74" s="911"/>
      <c r="Z74" s="911"/>
      <c r="AA74" s="911">
        <v>153</v>
      </c>
      <c r="AB74" s="911"/>
      <c r="AC74" s="911"/>
      <c r="AD74" s="911"/>
      <c r="AE74" s="911"/>
      <c r="AF74" s="911">
        <v>153</v>
      </c>
      <c r="AG74" s="911"/>
      <c r="AH74" s="911"/>
      <c r="AI74" s="911"/>
      <c r="AJ74" s="911"/>
      <c r="AK74" s="911" t="s">
        <v>607</v>
      </c>
      <c r="AL74" s="911"/>
      <c r="AM74" s="911"/>
      <c r="AN74" s="911"/>
      <c r="AO74" s="911"/>
      <c r="AP74" s="911">
        <v>1037</v>
      </c>
      <c r="AQ74" s="911"/>
      <c r="AR74" s="911"/>
      <c r="AS74" s="911"/>
      <c r="AT74" s="911"/>
      <c r="AU74" s="911">
        <v>456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615</v>
      </c>
      <c r="C75" s="954"/>
      <c r="D75" s="954"/>
      <c r="E75" s="954"/>
      <c r="F75" s="954"/>
      <c r="G75" s="954"/>
      <c r="H75" s="954"/>
      <c r="I75" s="954"/>
      <c r="J75" s="954"/>
      <c r="K75" s="954"/>
      <c r="L75" s="954"/>
      <c r="M75" s="954"/>
      <c r="N75" s="954"/>
      <c r="O75" s="954"/>
      <c r="P75" s="955"/>
      <c r="Q75" s="959">
        <v>291</v>
      </c>
      <c r="R75" s="960"/>
      <c r="S75" s="960"/>
      <c r="T75" s="960"/>
      <c r="U75" s="910"/>
      <c r="V75" s="961">
        <v>277</v>
      </c>
      <c r="W75" s="960"/>
      <c r="X75" s="960"/>
      <c r="Y75" s="960"/>
      <c r="Z75" s="910"/>
      <c r="AA75" s="961">
        <v>13</v>
      </c>
      <c r="AB75" s="960"/>
      <c r="AC75" s="960"/>
      <c r="AD75" s="960"/>
      <c r="AE75" s="910"/>
      <c r="AF75" s="961">
        <v>13</v>
      </c>
      <c r="AG75" s="960"/>
      <c r="AH75" s="960"/>
      <c r="AI75" s="960"/>
      <c r="AJ75" s="910"/>
      <c r="AK75" s="961">
        <v>90</v>
      </c>
      <c r="AL75" s="960"/>
      <c r="AM75" s="960"/>
      <c r="AN75" s="960"/>
      <c r="AO75" s="910"/>
      <c r="AP75" s="961" t="s">
        <v>607</v>
      </c>
      <c r="AQ75" s="960"/>
      <c r="AR75" s="960"/>
      <c r="AS75" s="960"/>
      <c r="AT75" s="910"/>
      <c r="AU75" s="961" t="s">
        <v>607</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616</v>
      </c>
      <c r="C76" s="954"/>
      <c r="D76" s="954"/>
      <c r="E76" s="954"/>
      <c r="F76" s="954"/>
      <c r="G76" s="954"/>
      <c r="H76" s="954"/>
      <c r="I76" s="954"/>
      <c r="J76" s="954"/>
      <c r="K76" s="954"/>
      <c r="L76" s="954"/>
      <c r="M76" s="954"/>
      <c r="N76" s="954"/>
      <c r="O76" s="954"/>
      <c r="P76" s="955"/>
      <c r="Q76" s="959">
        <v>66</v>
      </c>
      <c r="R76" s="960"/>
      <c r="S76" s="960"/>
      <c r="T76" s="960"/>
      <c r="U76" s="910"/>
      <c r="V76" s="961">
        <v>66</v>
      </c>
      <c r="W76" s="960"/>
      <c r="X76" s="960"/>
      <c r="Y76" s="960"/>
      <c r="Z76" s="910"/>
      <c r="AA76" s="961" t="s">
        <v>607</v>
      </c>
      <c r="AB76" s="960"/>
      <c r="AC76" s="960"/>
      <c r="AD76" s="960"/>
      <c r="AE76" s="910"/>
      <c r="AF76" s="961" t="s">
        <v>607</v>
      </c>
      <c r="AG76" s="960"/>
      <c r="AH76" s="960"/>
      <c r="AI76" s="960"/>
      <c r="AJ76" s="910"/>
      <c r="AK76" s="961" t="s">
        <v>607</v>
      </c>
      <c r="AL76" s="960"/>
      <c r="AM76" s="960"/>
      <c r="AN76" s="960"/>
      <c r="AO76" s="910"/>
      <c r="AP76" s="961" t="s">
        <v>607</v>
      </c>
      <c r="AQ76" s="960"/>
      <c r="AR76" s="960"/>
      <c r="AS76" s="960"/>
      <c r="AT76" s="910"/>
      <c r="AU76" s="961" t="s">
        <v>607</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617</v>
      </c>
      <c r="C77" s="954"/>
      <c r="D77" s="954"/>
      <c r="E77" s="954"/>
      <c r="F77" s="954"/>
      <c r="G77" s="954"/>
      <c r="H77" s="954"/>
      <c r="I77" s="954"/>
      <c r="J77" s="954"/>
      <c r="K77" s="954"/>
      <c r="L77" s="954"/>
      <c r="M77" s="954"/>
      <c r="N77" s="954"/>
      <c r="O77" s="954"/>
      <c r="P77" s="955"/>
      <c r="Q77" s="959">
        <v>244</v>
      </c>
      <c r="R77" s="960"/>
      <c r="S77" s="960"/>
      <c r="T77" s="960"/>
      <c r="U77" s="910"/>
      <c r="V77" s="961">
        <v>231</v>
      </c>
      <c r="W77" s="960"/>
      <c r="X77" s="960"/>
      <c r="Y77" s="960"/>
      <c r="Z77" s="910"/>
      <c r="AA77" s="961">
        <v>13</v>
      </c>
      <c r="AB77" s="960"/>
      <c r="AC77" s="960"/>
      <c r="AD77" s="960"/>
      <c r="AE77" s="910"/>
      <c r="AF77" s="961">
        <v>13</v>
      </c>
      <c r="AG77" s="960"/>
      <c r="AH77" s="960"/>
      <c r="AI77" s="960"/>
      <c r="AJ77" s="910"/>
      <c r="AK77" s="961">
        <v>36</v>
      </c>
      <c r="AL77" s="960"/>
      <c r="AM77" s="960"/>
      <c r="AN77" s="960"/>
      <c r="AO77" s="910"/>
      <c r="AP77" s="961" t="s">
        <v>607</v>
      </c>
      <c r="AQ77" s="960"/>
      <c r="AR77" s="960"/>
      <c r="AS77" s="960"/>
      <c r="AT77" s="910"/>
      <c r="AU77" s="961" t="s">
        <v>607</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618</v>
      </c>
      <c r="C78" s="954"/>
      <c r="D78" s="954"/>
      <c r="E78" s="954"/>
      <c r="F78" s="954"/>
      <c r="G78" s="954"/>
      <c r="H78" s="954"/>
      <c r="I78" s="954"/>
      <c r="J78" s="954"/>
      <c r="K78" s="954"/>
      <c r="L78" s="954"/>
      <c r="M78" s="954"/>
      <c r="N78" s="954"/>
      <c r="O78" s="954"/>
      <c r="P78" s="955"/>
      <c r="Q78" s="956">
        <v>767604</v>
      </c>
      <c r="R78" s="911"/>
      <c r="S78" s="911"/>
      <c r="T78" s="911"/>
      <c r="U78" s="911"/>
      <c r="V78" s="911">
        <v>751444</v>
      </c>
      <c r="W78" s="911"/>
      <c r="X78" s="911"/>
      <c r="Y78" s="911"/>
      <c r="Z78" s="911"/>
      <c r="AA78" s="911">
        <v>16160</v>
      </c>
      <c r="AB78" s="911"/>
      <c r="AC78" s="911"/>
      <c r="AD78" s="911"/>
      <c r="AE78" s="911"/>
      <c r="AF78" s="911">
        <v>16160</v>
      </c>
      <c r="AG78" s="911"/>
      <c r="AH78" s="911"/>
      <c r="AI78" s="911"/>
      <c r="AJ78" s="911"/>
      <c r="AK78" s="911" t="s">
        <v>607</v>
      </c>
      <c r="AL78" s="911"/>
      <c r="AM78" s="911"/>
      <c r="AN78" s="911"/>
      <c r="AO78" s="911"/>
      <c r="AP78" s="911" t="s">
        <v>607</v>
      </c>
      <c r="AQ78" s="911"/>
      <c r="AR78" s="911"/>
      <c r="AS78" s="911"/>
      <c r="AT78" s="911"/>
      <c r="AU78" s="911" t="s">
        <v>607</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619</v>
      </c>
      <c r="C79" s="954"/>
      <c r="D79" s="954"/>
      <c r="E79" s="954"/>
      <c r="F79" s="954"/>
      <c r="G79" s="954"/>
      <c r="H79" s="954"/>
      <c r="I79" s="954"/>
      <c r="J79" s="954"/>
      <c r="K79" s="954"/>
      <c r="L79" s="954"/>
      <c r="M79" s="954"/>
      <c r="N79" s="954"/>
      <c r="O79" s="954"/>
      <c r="P79" s="955"/>
      <c r="Q79" s="956">
        <v>3830</v>
      </c>
      <c r="R79" s="911"/>
      <c r="S79" s="911"/>
      <c r="T79" s="911"/>
      <c r="U79" s="911"/>
      <c r="V79" s="911">
        <v>3387</v>
      </c>
      <c r="W79" s="911"/>
      <c r="X79" s="911"/>
      <c r="Y79" s="911"/>
      <c r="Z79" s="911"/>
      <c r="AA79" s="911">
        <v>444</v>
      </c>
      <c r="AB79" s="911"/>
      <c r="AC79" s="911"/>
      <c r="AD79" s="911"/>
      <c r="AE79" s="911"/>
      <c r="AF79" s="911">
        <v>2211</v>
      </c>
      <c r="AG79" s="911"/>
      <c r="AH79" s="911"/>
      <c r="AI79" s="911"/>
      <c r="AJ79" s="911"/>
      <c r="AK79" s="911" t="s">
        <v>607</v>
      </c>
      <c r="AL79" s="911"/>
      <c r="AM79" s="911"/>
      <c r="AN79" s="911"/>
      <c r="AO79" s="911"/>
      <c r="AP79" s="911">
        <v>8226</v>
      </c>
      <c r="AQ79" s="911"/>
      <c r="AR79" s="911"/>
      <c r="AS79" s="911"/>
      <c r="AT79" s="911"/>
      <c r="AU79" s="911" t="s">
        <v>607</v>
      </c>
      <c r="AV79" s="911"/>
      <c r="AW79" s="911"/>
      <c r="AX79" s="911"/>
      <c r="AY79" s="911"/>
      <c r="AZ79" s="957" t="s">
        <v>620</v>
      </c>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426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18985</v>
      </c>
      <c r="AG88" s="922"/>
      <c r="AH88" s="922"/>
      <c r="AI88" s="922"/>
      <c r="AJ88" s="922"/>
      <c r="AK88" s="919"/>
      <c r="AL88" s="919"/>
      <c r="AM88" s="919"/>
      <c r="AN88" s="919"/>
      <c r="AO88" s="919"/>
      <c r="AP88" s="922">
        <v>9773</v>
      </c>
      <c r="AQ88" s="922"/>
      <c r="AR88" s="922"/>
      <c r="AS88" s="922"/>
      <c r="AT88" s="922"/>
      <c r="AU88" s="922">
        <v>754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1114</v>
      </c>
      <c r="CS102" s="930"/>
      <c r="CT102" s="930"/>
      <c r="CU102" s="930"/>
      <c r="CV102" s="973"/>
      <c r="CW102" s="972">
        <v>26</v>
      </c>
      <c r="CX102" s="930"/>
      <c r="CY102" s="930"/>
      <c r="CZ102" s="930"/>
      <c r="DA102" s="973"/>
      <c r="DB102" s="972">
        <v>99</v>
      </c>
      <c r="DC102" s="930"/>
      <c r="DD102" s="930"/>
      <c r="DE102" s="930"/>
      <c r="DF102" s="973"/>
      <c r="DG102" s="972" t="s">
        <v>630</v>
      </c>
      <c r="DH102" s="930"/>
      <c r="DI102" s="930"/>
      <c r="DJ102" s="930"/>
      <c r="DK102" s="973"/>
      <c r="DL102" s="972" t="s">
        <v>630</v>
      </c>
      <c r="DM102" s="930"/>
      <c r="DN102" s="930"/>
      <c r="DO102" s="930"/>
      <c r="DP102" s="973"/>
      <c r="DQ102" s="972" t="s">
        <v>630</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435</v>
      </c>
      <c r="AB109" s="975"/>
      <c r="AC109" s="975"/>
      <c r="AD109" s="975"/>
      <c r="AE109" s="976"/>
      <c r="AF109" s="974" t="s">
        <v>304</v>
      </c>
      <c r="AG109" s="975"/>
      <c r="AH109" s="975"/>
      <c r="AI109" s="975"/>
      <c r="AJ109" s="976"/>
      <c r="AK109" s="974" t="s">
        <v>303</v>
      </c>
      <c r="AL109" s="975"/>
      <c r="AM109" s="975"/>
      <c r="AN109" s="975"/>
      <c r="AO109" s="976"/>
      <c r="AP109" s="974" t="s">
        <v>436</v>
      </c>
      <c r="AQ109" s="975"/>
      <c r="AR109" s="975"/>
      <c r="AS109" s="975"/>
      <c r="AT109" s="977"/>
      <c r="AU109" s="994" t="s">
        <v>434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435</v>
      </c>
      <c r="BR109" s="975"/>
      <c r="BS109" s="975"/>
      <c r="BT109" s="975"/>
      <c r="BU109" s="976"/>
      <c r="BV109" s="974" t="s">
        <v>304</v>
      </c>
      <c r="BW109" s="975"/>
      <c r="BX109" s="975"/>
      <c r="BY109" s="975"/>
      <c r="BZ109" s="976"/>
      <c r="CA109" s="974" t="s">
        <v>303</v>
      </c>
      <c r="CB109" s="975"/>
      <c r="CC109" s="975"/>
      <c r="CD109" s="975"/>
      <c r="CE109" s="976"/>
      <c r="CF109" s="995" t="s">
        <v>436</v>
      </c>
      <c r="CG109" s="995"/>
      <c r="CH109" s="995"/>
      <c r="CI109" s="995"/>
      <c r="CJ109" s="995"/>
      <c r="CK109" s="974" t="s">
        <v>437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435</v>
      </c>
      <c r="DH109" s="975"/>
      <c r="DI109" s="975"/>
      <c r="DJ109" s="975"/>
      <c r="DK109" s="976"/>
      <c r="DL109" s="974" t="s">
        <v>304</v>
      </c>
      <c r="DM109" s="975"/>
      <c r="DN109" s="975"/>
      <c r="DO109" s="975"/>
      <c r="DP109" s="976"/>
      <c r="DQ109" s="974" t="s">
        <v>303</v>
      </c>
      <c r="DR109" s="975"/>
      <c r="DS109" s="975"/>
      <c r="DT109" s="975"/>
      <c r="DU109" s="976"/>
      <c r="DV109" s="974" t="s">
        <v>436</v>
      </c>
      <c r="DW109" s="975"/>
      <c r="DX109" s="975"/>
      <c r="DY109" s="975"/>
      <c r="DZ109" s="977"/>
    </row>
    <row r="110" spans="1:131" s="246" customFormat="1" ht="26.25" customHeight="1" x14ac:dyDescent="0.15">
      <c r="A110" s="978" t="s">
        <v>438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2701840</v>
      </c>
      <c r="AB110" s="982"/>
      <c r="AC110" s="982"/>
      <c r="AD110" s="982"/>
      <c r="AE110" s="983"/>
      <c r="AF110" s="984">
        <v>2638704</v>
      </c>
      <c r="AG110" s="982"/>
      <c r="AH110" s="982"/>
      <c r="AI110" s="982"/>
      <c r="AJ110" s="983"/>
      <c r="AK110" s="984">
        <v>2714208</v>
      </c>
      <c r="AL110" s="982"/>
      <c r="AM110" s="982"/>
      <c r="AN110" s="982"/>
      <c r="AO110" s="983"/>
      <c r="AP110" s="985">
        <v>22.1</v>
      </c>
      <c r="AQ110" s="986"/>
      <c r="AR110" s="986"/>
      <c r="AS110" s="986"/>
      <c r="AT110" s="987"/>
      <c r="AU110" s="988" t="s">
        <v>72</v>
      </c>
      <c r="AV110" s="989"/>
      <c r="AW110" s="989"/>
      <c r="AX110" s="989"/>
      <c r="AY110" s="989"/>
      <c r="AZ110" s="1030" t="s">
        <v>439</v>
      </c>
      <c r="BA110" s="979"/>
      <c r="BB110" s="979"/>
      <c r="BC110" s="979"/>
      <c r="BD110" s="979"/>
      <c r="BE110" s="979"/>
      <c r="BF110" s="979"/>
      <c r="BG110" s="979"/>
      <c r="BH110" s="979"/>
      <c r="BI110" s="979"/>
      <c r="BJ110" s="979"/>
      <c r="BK110" s="979"/>
      <c r="BL110" s="979"/>
      <c r="BM110" s="979"/>
      <c r="BN110" s="979"/>
      <c r="BO110" s="979"/>
      <c r="BP110" s="980"/>
      <c r="BQ110" s="1016">
        <v>27123976</v>
      </c>
      <c r="BR110" s="1017"/>
      <c r="BS110" s="1017"/>
      <c r="BT110" s="1017"/>
      <c r="BU110" s="1017"/>
      <c r="BV110" s="1017">
        <v>29651405</v>
      </c>
      <c r="BW110" s="1017"/>
      <c r="BX110" s="1017"/>
      <c r="BY110" s="1017"/>
      <c r="BZ110" s="1017"/>
      <c r="CA110" s="1017">
        <v>31192226</v>
      </c>
      <c r="CB110" s="1017"/>
      <c r="CC110" s="1017"/>
      <c r="CD110" s="1017"/>
      <c r="CE110" s="1017"/>
      <c r="CF110" s="1031">
        <v>253.8</v>
      </c>
      <c r="CG110" s="1032"/>
      <c r="CH110" s="1032"/>
      <c r="CI110" s="1032"/>
      <c r="CJ110" s="1032"/>
      <c r="CK110" s="1033" t="s">
        <v>440</v>
      </c>
      <c r="CL110" s="1034"/>
      <c r="CM110" s="1013" t="s">
        <v>441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442</v>
      </c>
      <c r="DH110" s="1017"/>
      <c r="DI110" s="1017"/>
      <c r="DJ110" s="1017"/>
      <c r="DK110" s="1017"/>
      <c r="DL110" s="1017" t="s">
        <v>443</v>
      </c>
      <c r="DM110" s="1017"/>
      <c r="DN110" s="1017"/>
      <c r="DO110" s="1017"/>
      <c r="DP110" s="1017"/>
      <c r="DQ110" s="1017" t="s">
        <v>443</v>
      </c>
      <c r="DR110" s="1017"/>
      <c r="DS110" s="1017"/>
      <c r="DT110" s="1017"/>
      <c r="DU110" s="1017"/>
      <c r="DV110" s="1018" t="s">
        <v>416</v>
      </c>
      <c r="DW110" s="1018"/>
      <c r="DX110" s="1018"/>
      <c r="DY110" s="1018"/>
      <c r="DZ110" s="1019"/>
    </row>
    <row r="111" spans="1:131" s="246" customFormat="1" ht="26.25" customHeight="1" x14ac:dyDescent="0.15">
      <c r="A111" s="1020" t="s">
        <v>444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445</v>
      </c>
      <c r="AB111" s="1024"/>
      <c r="AC111" s="1024"/>
      <c r="AD111" s="1024"/>
      <c r="AE111" s="1025"/>
      <c r="AF111" s="1026" t="s">
        <v>416</v>
      </c>
      <c r="AG111" s="1024"/>
      <c r="AH111" s="1024"/>
      <c r="AI111" s="1024"/>
      <c r="AJ111" s="1025"/>
      <c r="AK111" s="1026" t="s">
        <v>443</v>
      </c>
      <c r="AL111" s="1024"/>
      <c r="AM111" s="1024"/>
      <c r="AN111" s="1024"/>
      <c r="AO111" s="1025"/>
      <c r="AP111" s="1027" t="s">
        <v>443</v>
      </c>
      <c r="AQ111" s="1028"/>
      <c r="AR111" s="1028"/>
      <c r="AS111" s="1028"/>
      <c r="AT111" s="1029"/>
      <c r="AU111" s="990"/>
      <c r="AV111" s="991"/>
      <c r="AW111" s="991"/>
      <c r="AX111" s="991"/>
      <c r="AY111" s="991"/>
      <c r="AZ111" s="1039" t="s">
        <v>446</v>
      </c>
      <c r="BA111" s="1040"/>
      <c r="BB111" s="1040"/>
      <c r="BC111" s="1040"/>
      <c r="BD111" s="1040"/>
      <c r="BE111" s="1040"/>
      <c r="BF111" s="1040"/>
      <c r="BG111" s="1040"/>
      <c r="BH111" s="1040"/>
      <c r="BI111" s="1040"/>
      <c r="BJ111" s="1040"/>
      <c r="BK111" s="1040"/>
      <c r="BL111" s="1040"/>
      <c r="BM111" s="1040"/>
      <c r="BN111" s="1040"/>
      <c r="BO111" s="1040"/>
      <c r="BP111" s="1041"/>
      <c r="BQ111" s="1009">
        <v>12082</v>
      </c>
      <c r="BR111" s="1010"/>
      <c r="BS111" s="1010"/>
      <c r="BT111" s="1010"/>
      <c r="BU111" s="1010"/>
      <c r="BV111" s="1010">
        <v>7876</v>
      </c>
      <c r="BW111" s="1010"/>
      <c r="BX111" s="1010"/>
      <c r="BY111" s="1010"/>
      <c r="BZ111" s="1010"/>
      <c r="CA111" s="1010">
        <v>907</v>
      </c>
      <c r="CB111" s="1010"/>
      <c r="CC111" s="1010"/>
      <c r="CD111" s="1010"/>
      <c r="CE111" s="1010"/>
      <c r="CF111" s="1004">
        <v>0</v>
      </c>
      <c r="CG111" s="1005"/>
      <c r="CH111" s="1005"/>
      <c r="CI111" s="1005"/>
      <c r="CJ111" s="1005"/>
      <c r="CK111" s="1035"/>
      <c r="CL111" s="1036"/>
      <c r="CM111" s="1006" t="s">
        <v>447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443</v>
      </c>
      <c r="DH111" s="1010"/>
      <c r="DI111" s="1010"/>
      <c r="DJ111" s="1010"/>
      <c r="DK111" s="1010"/>
      <c r="DL111" s="1010" t="s">
        <v>416</v>
      </c>
      <c r="DM111" s="1010"/>
      <c r="DN111" s="1010"/>
      <c r="DO111" s="1010"/>
      <c r="DP111" s="1010"/>
      <c r="DQ111" s="1010" t="s">
        <v>443</v>
      </c>
      <c r="DR111" s="1010"/>
      <c r="DS111" s="1010"/>
      <c r="DT111" s="1010"/>
      <c r="DU111" s="1010"/>
      <c r="DV111" s="1011" t="s">
        <v>443</v>
      </c>
      <c r="DW111" s="1011"/>
      <c r="DX111" s="1011"/>
      <c r="DY111" s="1011"/>
      <c r="DZ111" s="1012"/>
    </row>
    <row r="112" spans="1:131" s="246" customFormat="1" ht="26.25" customHeight="1" x14ac:dyDescent="0.15">
      <c r="A112" s="1042" t="s">
        <v>448</v>
      </c>
      <c r="B112" s="1043"/>
      <c r="C112" s="1040" t="s">
        <v>449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450</v>
      </c>
      <c r="AB112" s="1049"/>
      <c r="AC112" s="1049"/>
      <c r="AD112" s="1049"/>
      <c r="AE112" s="1050"/>
      <c r="AF112" s="1051" t="s">
        <v>451</v>
      </c>
      <c r="AG112" s="1049"/>
      <c r="AH112" s="1049"/>
      <c r="AI112" s="1049"/>
      <c r="AJ112" s="1050"/>
      <c r="AK112" s="1051" t="s">
        <v>445</v>
      </c>
      <c r="AL112" s="1049"/>
      <c r="AM112" s="1049"/>
      <c r="AN112" s="1049"/>
      <c r="AO112" s="1050"/>
      <c r="AP112" s="1052" t="s">
        <v>445</v>
      </c>
      <c r="AQ112" s="1053"/>
      <c r="AR112" s="1053"/>
      <c r="AS112" s="1053"/>
      <c r="AT112" s="1054"/>
      <c r="AU112" s="990"/>
      <c r="AV112" s="991"/>
      <c r="AW112" s="991"/>
      <c r="AX112" s="991"/>
      <c r="AY112" s="991"/>
      <c r="AZ112" s="1039" t="s">
        <v>452</v>
      </c>
      <c r="BA112" s="1040"/>
      <c r="BB112" s="1040"/>
      <c r="BC112" s="1040"/>
      <c r="BD112" s="1040"/>
      <c r="BE112" s="1040"/>
      <c r="BF112" s="1040"/>
      <c r="BG112" s="1040"/>
      <c r="BH112" s="1040"/>
      <c r="BI112" s="1040"/>
      <c r="BJ112" s="1040"/>
      <c r="BK112" s="1040"/>
      <c r="BL112" s="1040"/>
      <c r="BM112" s="1040"/>
      <c r="BN112" s="1040"/>
      <c r="BO112" s="1040"/>
      <c r="BP112" s="1041"/>
      <c r="BQ112" s="1009">
        <v>13125824</v>
      </c>
      <c r="BR112" s="1010"/>
      <c r="BS112" s="1010"/>
      <c r="BT112" s="1010"/>
      <c r="BU112" s="1010"/>
      <c r="BV112" s="1010">
        <v>12666699</v>
      </c>
      <c r="BW112" s="1010"/>
      <c r="BX112" s="1010"/>
      <c r="BY112" s="1010"/>
      <c r="BZ112" s="1010"/>
      <c r="CA112" s="1010">
        <v>12576299</v>
      </c>
      <c r="CB112" s="1010"/>
      <c r="CC112" s="1010"/>
      <c r="CD112" s="1010"/>
      <c r="CE112" s="1010"/>
      <c r="CF112" s="1004">
        <v>102.3</v>
      </c>
      <c r="CG112" s="1005"/>
      <c r="CH112" s="1005"/>
      <c r="CI112" s="1005"/>
      <c r="CJ112" s="1005"/>
      <c r="CK112" s="1035"/>
      <c r="CL112" s="1036"/>
      <c r="CM112" s="1006" t="s">
        <v>453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454</v>
      </c>
      <c r="DH112" s="1010"/>
      <c r="DI112" s="1010"/>
      <c r="DJ112" s="1010"/>
      <c r="DK112" s="1010"/>
      <c r="DL112" s="1010" t="s">
        <v>442</v>
      </c>
      <c r="DM112" s="1010"/>
      <c r="DN112" s="1010"/>
      <c r="DO112" s="1010"/>
      <c r="DP112" s="1010"/>
      <c r="DQ112" s="1010" t="s">
        <v>455</v>
      </c>
      <c r="DR112" s="1010"/>
      <c r="DS112" s="1010"/>
      <c r="DT112" s="1010"/>
      <c r="DU112" s="1010"/>
      <c r="DV112" s="1011" t="s">
        <v>443</v>
      </c>
      <c r="DW112" s="1011"/>
      <c r="DX112" s="1011"/>
      <c r="DY112" s="1011"/>
      <c r="DZ112" s="1012"/>
    </row>
    <row r="113" spans="1:130" s="246" customFormat="1" ht="26.25" customHeight="1" x14ac:dyDescent="0.15">
      <c r="A113" s="1044"/>
      <c r="B113" s="1045"/>
      <c r="C113" s="1040" t="s">
        <v>456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873900</v>
      </c>
      <c r="AB113" s="1024"/>
      <c r="AC113" s="1024"/>
      <c r="AD113" s="1024"/>
      <c r="AE113" s="1025"/>
      <c r="AF113" s="1026">
        <v>796827</v>
      </c>
      <c r="AG113" s="1024"/>
      <c r="AH113" s="1024"/>
      <c r="AI113" s="1024"/>
      <c r="AJ113" s="1025"/>
      <c r="AK113" s="1026">
        <v>945411</v>
      </c>
      <c r="AL113" s="1024"/>
      <c r="AM113" s="1024"/>
      <c r="AN113" s="1024"/>
      <c r="AO113" s="1025"/>
      <c r="AP113" s="1027">
        <v>7.7</v>
      </c>
      <c r="AQ113" s="1028"/>
      <c r="AR113" s="1028"/>
      <c r="AS113" s="1028"/>
      <c r="AT113" s="1029"/>
      <c r="AU113" s="990"/>
      <c r="AV113" s="991"/>
      <c r="AW113" s="991"/>
      <c r="AX113" s="991"/>
      <c r="AY113" s="991"/>
      <c r="AZ113" s="1039" t="s">
        <v>457</v>
      </c>
      <c r="BA113" s="1040"/>
      <c r="BB113" s="1040"/>
      <c r="BC113" s="1040"/>
      <c r="BD113" s="1040"/>
      <c r="BE113" s="1040"/>
      <c r="BF113" s="1040"/>
      <c r="BG113" s="1040"/>
      <c r="BH113" s="1040"/>
      <c r="BI113" s="1040"/>
      <c r="BJ113" s="1040"/>
      <c r="BK113" s="1040"/>
      <c r="BL113" s="1040"/>
      <c r="BM113" s="1040"/>
      <c r="BN113" s="1040"/>
      <c r="BO113" s="1040"/>
      <c r="BP113" s="1041"/>
      <c r="BQ113" s="1009">
        <v>517972</v>
      </c>
      <c r="BR113" s="1010"/>
      <c r="BS113" s="1010"/>
      <c r="BT113" s="1010"/>
      <c r="BU113" s="1010"/>
      <c r="BV113" s="1010">
        <v>474689</v>
      </c>
      <c r="BW113" s="1010"/>
      <c r="BX113" s="1010"/>
      <c r="BY113" s="1010"/>
      <c r="BZ113" s="1010"/>
      <c r="CA113" s="1010">
        <v>754174</v>
      </c>
      <c r="CB113" s="1010"/>
      <c r="CC113" s="1010"/>
      <c r="CD113" s="1010"/>
      <c r="CE113" s="1010"/>
      <c r="CF113" s="1004">
        <v>6.1</v>
      </c>
      <c r="CG113" s="1005"/>
      <c r="CH113" s="1005"/>
      <c r="CI113" s="1005"/>
      <c r="CJ113" s="1005"/>
      <c r="CK113" s="1035"/>
      <c r="CL113" s="1036"/>
      <c r="CM113" s="1006" t="s">
        <v>458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443</v>
      </c>
      <c r="DH113" s="1049"/>
      <c r="DI113" s="1049"/>
      <c r="DJ113" s="1049"/>
      <c r="DK113" s="1050"/>
      <c r="DL113" s="1051" t="s">
        <v>455</v>
      </c>
      <c r="DM113" s="1049"/>
      <c r="DN113" s="1049"/>
      <c r="DO113" s="1049"/>
      <c r="DP113" s="1050"/>
      <c r="DQ113" s="1051" t="s">
        <v>443</v>
      </c>
      <c r="DR113" s="1049"/>
      <c r="DS113" s="1049"/>
      <c r="DT113" s="1049"/>
      <c r="DU113" s="1050"/>
      <c r="DV113" s="1052" t="s">
        <v>445</v>
      </c>
      <c r="DW113" s="1053"/>
      <c r="DX113" s="1053"/>
      <c r="DY113" s="1053"/>
      <c r="DZ113" s="1054"/>
    </row>
    <row r="114" spans="1:130" s="246" customFormat="1" ht="26.25" customHeight="1" x14ac:dyDescent="0.15">
      <c r="A114" s="1044"/>
      <c r="B114" s="1045"/>
      <c r="C114" s="1040" t="s">
        <v>459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193465</v>
      </c>
      <c r="AB114" s="1049"/>
      <c r="AC114" s="1049"/>
      <c r="AD114" s="1049"/>
      <c r="AE114" s="1050"/>
      <c r="AF114" s="1051">
        <v>88411</v>
      </c>
      <c r="AG114" s="1049"/>
      <c r="AH114" s="1049"/>
      <c r="AI114" s="1049"/>
      <c r="AJ114" s="1050"/>
      <c r="AK114" s="1051">
        <v>124</v>
      </c>
      <c r="AL114" s="1049"/>
      <c r="AM114" s="1049"/>
      <c r="AN114" s="1049"/>
      <c r="AO114" s="1050"/>
      <c r="AP114" s="1052">
        <v>0</v>
      </c>
      <c r="AQ114" s="1053"/>
      <c r="AR114" s="1053"/>
      <c r="AS114" s="1053"/>
      <c r="AT114" s="1054"/>
      <c r="AU114" s="990"/>
      <c r="AV114" s="991"/>
      <c r="AW114" s="991"/>
      <c r="AX114" s="991"/>
      <c r="AY114" s="991"/>
      <c r="AZ114" s="1039" t="s">
        <v>460</v>
      </c>
      <c r="BA114" s="1040"/>
      <c r="BB114" s="1040"/>
      <c r="BC114" s="1040"/>
      <c r="BD114" s="1040"/>
      <c r="BE114" s="1040"/>
      <c r="BF114" s="1040"/>
      <c r="BG114" s="1040"/>
      <c r="BH114" s="1040"/>
      <c r="BI114" s="1040"/>
      <c r="BJ114" s="1040"/>
      <c r="BK114" s="1040"/>
      <c r="BL114" s="1040"/>
      <c r="BM114" s="1040"/>
      <c r="BN114" s="1040"/>
      <c r="BO114" s="1040"/>
      <c r="BP114" s="1041"/>
      <c r="BQ114" s="1009">
        <v>3808704</v>
      </c>
      <c r="BR114" s="1010"/>
      <c r="BS114" s="1010"/>
      <c r="BT114" s="1010"/>
      <c r="BU114" s="1010"/>
      <c r="BV114" s="1010">
        <v>3557696</v>
      </c>
      <c r="BW114" s="1010"/>
      <c r="BX114" s="1010"/>
      <c r="BY114" s="1010"/>
      <c r="BZ114" s="1010"/>
      <c r="CA114" s="1010">
        <v>3207973</v>
      </c>
      <c r="CB114" s="1010"/>
      <c r="CC114" s="1010"/>
      <c r="CD114" s="1010"/>
      <c r="CE114" s="1010"/>
      <c r="CF114" s="1004">
        <v>26.1</v>
      </c>
      <c r="CG114" s="1005"/>
      <c r="CH114" s="1005"/>
      <c r="CI114" s="1005"/>
      <c r="CJ114" s="1005"/>
      <c r="CK114" s="1035"/>
      <c r="CL114" s="1036"/>
      <c r="CM114" s="1006" t="s">
        <v>461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454</v>
      </c>
      <c r="DH114" s="1049"/>
      <c r="DI114" s="1049"/>
      <c r="DJ114" s="1049"/>
      <c r="DK114" s="1050"/>
      <c r="DL114" s="1051" t="s">
        <v>443</v>
      </c>
      <c r="DM114" s="1049"/>
      <c r="DN114" s="1049"/>
      <c r="DO114" s="1049"/>
      <c r="DP114" s="1050"/>
      <c r="DQ114" s="1051" t="s">
        <v>443</v>
      </c>
      <c r="DR114" s="1049"/>
      <c r="DS114" s="1049"/>
      <c r="DT114" s="1049"/>
      <c r="DU114" s="1050"/>
      <c r="DV114" s="1052" t="s">
        <v>454</v>
      </c>
      <c r="DW114" s="1053"/>
      <c r="DX114" s="1053"/>
      <c r="DY114" s="1053"/>
      <c r="DZ114" s="1054"/>
    </row>
    <row r="115" spans="1:130" s="246" customFormat="1" ht="26.25" customHeight="1" x14ac:dyDescent="0.15">
      <c r="A115" s="1044"/>
      <c r="B115" s="1045"/>
      <c r="C115" s="1040" t="s">
        <v>462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96299</v>
      </c>
      <c r="AB115" s="1024"/>
      <c r="AC115" s="1024"/>
      <c r="AD115" s="1024"/>
      <c r="AE115" s="1025"/>
      <c r="AF115" s="1026">
        <v>118250</v>
      </c>
      <c r="AG115" s="1024"/>
      <c r="AH115" s="1024"/>
      <c r="AI115" s="1024"/>
      <c r="AJ115" s="1025"/>
      <c r="AK115" s="1026">
        <v>82391</v>
      </c>
      <c r="AL115" s="1024"/>
      <c r="AM115" s="1024"/>
      <c r="AN115" s="1024"/>
      <c r="AO115" s="1025"/>
      <c r="AP115" s="1027">
        <v>0.7</v>
      </c>
      <c r="AQ115" s="1028"/>
      <c r="AR115" s="1028"/>
      <c r="AS115" s="1028"/>
      <c r="AT115" s="1029"/>
      <c r="AU115" s="990"/>
      <c r="AV115" s="991"/>
      <c r="AW115" s="991"/>
      <c r="AX115" s="991"/>
      <c r="AY115" s="991"/>
      <c r="AZ115" s="1039" t="s">
        <v>463</v>
      </c>
      <c r="BA115" s="1040"/>
      <c r="BB115" s="1040"/>
      <c r="BC115" s="1040"/>
      <c r="BD115" s="1040"/>
      <c r="BE115" s="1040"/>
      <c r="BF115" s="1040"/>
      <c r="BG115" s="1040"/>
      <c r="BH115" s="1040"/>
      <c r="BI115" s="1040"/>
      <c r="BJ115" s="1040"/>
      <c r="BK115" s="1040"/>
      <c r="BL115" s="1040"/>
      <c r="BM115" s="1040"/>
      <c r="BN115" s="1040"/>
      <c r="BO115" s="1040"/>
      <c r="BP115" s="1041"/>
      <c r="BQ115" s="1009" t="s">
        <v>416</v>
      </c>
      <c r="BR115" s="1010"/>
      <c r="BS115" s="1010"/>
      <c r="BT115" s="1010"/>
      <c r="BU115" s="1010"/>
      <c r="BV115" s="1010" t="s">
        <v>443</v>
      </c>
      <c r="BW115" s="1010"/>
      <c r="BX115" s="1010"/>
      <c r="BY115" s="1010"/>
      <c r="BZ115" s="1010"/>
      <c r="CA115" s="1010" t="s">
        <v>443</v>
      </c>
      <c r="CB115" s="1010"/>
      <c r="CC115" s="1010"/>
      <c r="CD115" s="1010"/>
      <c r="CE115" s="1010"/>
      <c r="CF115" s="1004" t="s">
        <v>443</v>
      </c>
      <c r="CG115" s="1005"/>
      <c r="CH115" s="1005"/>
      <c r="CI115" s="1005"/>
      <c r="CJ115" s="1005"/>
      <c r="CK115" s="1035"/>
      <c r="CL115" s="1036"/>
      <c r="CM115" s="1039" t="s">
        <v>464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445</v>
      </c>
      <c r="DH115" s="1049"/>
      <c r="DI115" s="1049"/>
      <c r="DJ115" s="1049"/>
      <c r="DK115" s="1050"/>
      <c r="DL115" s="1051" t="s">
        <v>442</v>
      </c>
      <c r="DM115" s="1049"/>
      <c r="DN115" s="1049"/>
      <c r="DO115" s="1049"/>
      <c r="DP115" s="1050"/>
      <c r="DQ115" s="1051" t="s">
        <v>443</v>
      </c>
      <c r="DR115" s="1049"/>
      <c r="DS115" s="1049"/>
      <c r="DT115" s="1049"/>
      <c r="DU115" s="1050"/>
      <c r="DV115" s="1052" t="s">
        <v>445</v>
      </c>
      <c r="DW115" s="1053"/>
      <c r="DX115" s="1053"/>
      <c r="DY115" s="1053"/>
      <c r="DZ115" s="1054"/>
    </row>
    <row r="116" spans="1:130" s="246" customFormat="1" ht="26.25" customHeight="1" x14ac:dyDescent="0.15">
      <c r="A116" s="1046"/>
      <c r="B116" s="1047"/>
      <c r="C116" s="1055" t="s">
        <v>465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263</v>
      </c>
      <c r="AB116" s="1049"/>
      <c r="AC116" s="1049"/>
      <c r="AD116" s="1049"/>
      <c r="AE116" s="1050"/>
      <c r="AF116" s="1051" t="s">
        <v>443</v>
      </c>
      <c r="AG116" s="1049"/>
      <c r="AH116" s="1049"/>
      <c r="AI116" s="1049"/>
      <c r="AJ116" s="1050"/>
      <c r="AK116" s="1051" t="s">
        <v>443</v>
      </c>
      <c r="AL116" s="1049"/>
      <c r="AM116" s="1049"/>
      <c r="AN116" s="1049"/>
      <c r="AO116" s="1050"/>
      <c r="AP116" s="1052" t="s">
        <v>416</v>
      </c>
      <c r="AQ116" s="1053"/>
      <c r="AR116" s="1053"/>
      <c r="AS116" s="1053"/>
      <c r="AT116" s="1054"/>
      <c r="AU116" s="990"/>
      <c r="AV116" s="991"/>
      <c r="AW116" s="991"/>
      <c r="AX116" s="991"/>
      <c r="AY116" s="991"/>
      <c r="AZ116" s="1057" t="s">
        <v>466</v>
      </c>
      <c r="BA116" s="1058"/>
      <c r="BB116" s="1058"/>
      <c r="BC116" s="1058"/>
      <c r="BD116" s="1058"/>
      <c r="BE116" s="1058"/>
      <c r="BF116" s="1058"/>
      <c r="BG116" s="1058"/>
      <c r="BH116" s="1058"/>
      <c r="BI116" s="1058"/>
      <c r="BJ116" s="1058"/>
      <c r="BK116" s="1058"/>
      <c r="BL116" s="1058"/>
      <c r="BM116" s="1058"/>
      <c r="BN116" s="1058"/>
      <c r="BO116" s="1058"/>
      <c r="BP116" s="1059"/>
      <c r="BQ116" s="1009" t="s">
        <v>443</v>
      </c>
      <c r="BR116" s="1010"/>
      <c r="BS116" s="1010"/>
      <c r="BT116" s="1010"/>
      <c r="BU116" s="1010"/>
      <c r="BV116" s="1010" t="s">
        <v>454</v>
      </c>
      <c r="BW116" s="1010"/>
      <c r="BX116" s="1010"/>
      <c r="BY116" s="1010"/>
      <c r="BZ116" s="1010"/>
      <c r="CA116" s="1010" t="s">
        <v>443</v>
      </c>
      <c r="CB116" s="1010"/>
      <c r="CC116" s="1010"/>
      <c r="CD116" s="1010"/>
      <c r="CE116" s="1010"/>
      <c r="CF116" s="1004" t="s">
        <v>467</v>
      </c>
      <c r="CG116" s="1005"/>
      <c r="CH116" s="1005"/>
      <c r="CI116" s="1005"/>
      <c r="CJ116" s="1005"/>
      <c r="CK116" s="1035"/>
      <c r="CL116" s="1036"/>
      <c r="CM116" s="1006" t="s">
        <v>468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12082</v>
      </c>
      <c r="DH116" s="1049"/>
      <c r="DI116" s="1049"/>
      <c r="DJ116" s="1049"/>
      <c r="DK116" s="1050"/>
      <c r="DL116" s="1051">
        <v>7876</v>
      </c>
      <c r="DM116" s="1049"/>
      <c r="DN116" s="1049"/>
      <c r="DO116" s="1049"/>
      <c r="DP116" s="1050"/>
      <c r="DQ116" s="1051">
        <v>907</v>
      </c>
      <c r="DR116" s="1049"/>
      <c r="DS116" s="1049"/>
      <c r="DT116" s="1049"/>
      <c r="DU116" s="1050"/>
      <c r="DV116" s="1052">
        <v>0</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469</v>
      </c>
      <c r="Z117" s="976"/>
      <c r="AA117" s="1066">
        <v>3865767</v>
      </c>
      <c r="AB117" s="1067"/>
      <c r="AC117" s="1067"/>
      <c r="AD117" s="1067"/>
      <c r="AE117" s="1068"/>
      <c r="AF117" s="1069">
        <v>3642192</v>
      </c>
      <c r="AG117" s="1067"/>
      <c r="AH117" s="1067"/>
      <c r="AI117" s="1067"/>
      <c r="AJ117" s="1068"/>
      <c r="AK117" s="1069">
        <v>3742134</v>
      </c>
      <c r="AL117" s="1067"/>
      <c r="AM117" s="1067"/>
      <c r="AN117" s="1067"/>
      <c r="AO117" s="1068"/>
      <c r="AP117" s="1070"/>
      <c r="AQ117" s="1071"/>
      <c r="AR117" s="1071"/>
      <c r="AS117" s="1071"/>
      <c r="AT117" s="1072"/>
      <c r="AU117" s="990"/>
      <c r="AV117" s="991"/>
      <c r="AW117" s="991"/>
      <c r="AX117" s="991"/>
      <c r="AY117" s="991"/>
      <c r="AZ117" s="1057" t="s">
        <v>470</v>
      </c>
      <c r="BA117" s="1058"/>
      <c r="BB117" s="1058"/>
      <c r="BC117" s="1058"/>
      <c r="BD117" s="1058"/>
      <c r="BE117" s="1058"/>
      <c r="BF117" s="1058"/>
      <c r="BG117" s="1058"/>
      <c r="BH117" s="1058"/>
      <c r="BI117" s="1058"/>
      <c r="BJ117" s="1058"/>
      <c r="BK117" s="1058"/>
      <c r="BL117" s="1058"/>
      <c r="BM117" s="1058"/>
      <c r="BN117" s="1058"/>
      <c r="BO117" s="1058"/>
      <c r="BP117" s="1059"/>
      <c r="BQ117" s="1009" t="s">
        <v>451</v>
      </c>
      <c r="BR117" s="1010"/>
      <c r="BS117" s="1010"/>
      <c r="BT117" s="1010"/>
      <c r="BU117" s="1010"/>
      <c r="BV117" s="1010" t="s">
        <v>451</v>
      </c>
      <c r="BW117" s="1010"/>
      <c r="BX117" s="1010"/>
      <c r="BY117" s="1010"/>
      <c r="BZ117" s="1010"/>
      <c r="CA117" s="1010" t="s">
        <v>451</v>
      </c>
      <c r="CB117" s="1010"/>
      <c r="CC117" s="1010"/>
      <c r="CD117" s="1010"/>
      <c r="CE117" s="1010"/>
      <c r="CF117" s="1004" t="s">
        <v>443</v>
      </c>
      <c r="CG117" s="1005"/>
      <c r="CH117" s="1005"/>
      <c r="CI117" s="1005"/>
      <c r="CJ117" s="1005"/>
      <c r="CK117" s="1035"/>
      <c r="CL117" s="1036"/>
      <c r="CM117" s="1006" t="s">
        <v>471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455</v>
      </c>
      <c r="DH117" s="1049"/>
      <c r="DI117" s="1049"/>
      <c r="DJ117" s="1049"/>
      <c r="DK117" s="1050"/>
      <c r="DL117" s="1051" t="s">
        <v>451</v>
      </c>
      <c r="DM117" s="1049"/>
      <c r="DN117" s="1049"/>
      <c r="DO117" s="1049"/>
      <c r="DP117" s="1050"/>
      <c r="DQ117" s="1051" t="s">
        <v>443</v>
      </c>
      <c r="DR117" s="1049"/>
      <c r="DS117" s="1049"/>
      <c r="DT117" s="1049"/>
      <c r="DU117" s="1050"/>
      <c r="DV117" s="1052" t="s">
        <v>443</v>
      </c>
      <c r="DW117" s="1053"/>
      <c r="DX117" s="1053"/>
      <c r="DY117" s="1053"/>
      <c r="DZ117" s="1054"/>
    </row>
    <row r="118" spans="1:130" s="246" customFormat="1" ht="26.25" customHeight="1" x14ac:dyDescent="0.15">
      <c r="A118" s="994" t="s">
        <v>437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435</v>
      </c>
      <c r="AB118" s="975"/>
      <c r="AC118" s="975"/>
      <c r="AD118" s="975"/>
      <c r="AE118" s="976"/>
      <c r="AF118" s="974" t="s">
        <v>304</v>
      </c>
      <c r="AG118" s="975"/>
      <c r="AH118" s="975"/>
      <c r="AI118" s="975"/>
      <c r="AJ118" s="976"/>
      <c r="AK118" s="974" t="s">
        <v>303</v>
      </c>
      <c r="AL118" s="975"/>
      <c r="AM118" s="975"/>
      <c r="AN118" s="975"/>
      <c r="AO118" s="976"/>
      <c r="AP118" s="1061" t="s">
        <v>436</v>
      </c>
      <c r="AQ118" s="1062"/>
      <c r="AR118" s="1062"/>
      <c r="AS118" s="1062"/>
      <c r="AT118" s="1063"/>
      <c r="AU118" s="990"/>
      <c r="AV118" s="991"/>
      <c r="AW118" s="991"/>
      <c r="AX118" s="991"/>
      <c r="AY118" s="991"/>
      <c r="AZ118" s="1064" t="s">
        <v>472</v>
      </c>
      <c r="BA118" s="1055"/>
      <c r="BB118" s="1055"/>
      <c r="BC118" s="1055"/>
      <c r="BD118" s="1055"/>
      <c r="BE118" s="1055"/>
      <c r="BF118" s="1055"/>
      <c r="BG118" s="1055"/>
      <c r="BH118" s="1055"/>
      <c r="BI118" s="1055"/>
      <c r="BJ118" s="1055"/>
      <c r="BK118" s="1055"/>
      <c r="BL118" s="1055"/>
      <c r="BM118" s="1055"/>
      <c r="BN118" s="1055"/>
      <c r="BO118" s="1055"/>
      <c r="BP118" s="1056"/>
      <c r="BQ118" s="1087" t="s">
        <v>455</v>
      </c>
      <c r="BR118" s="1088"/>
      <c r="BS118" s="1088"/>
      <c r="BT118" s="1088"/>
      <c r="BU118" s="1088"/>
      <c r="BV118" s="1088" t="s">
        <v>467</v>
      </c>
      <c r="BW118" s="1088"/>
      <c r="BX118" s="1088"/>
      <c r="BY118" s="1088"/>
      <c r="BZ118" s="1088"/>
      <c r="CA118" s="1088" t="s">
        <v>450</v>
      </c>
      <c r="CB118" s="1088"/>
      <c r="CC118" s="1088"/>
      <c r="CD118" s="1088"/>
      <c r="CE118" s="1088"/>
      <c r="CF118" s="1004" t="s">
        <v>450</v>
      </c>
      <c r="CG118" s="1005"/>
      <c r="CH118" s="1005"/>
      <c r="CI118" s="1005"/>
      <c r="CJ118" s="1005"/>
      <c r="CK118" s="1035"/>
      <c r="CL118" s="1036"/>
      <c r="CM118" s="1006" t="s">
        <v>473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467</v>
      </c>
      <c r="DH118" s="1049"/>
      <c r="DI118" s="1049"/>
      <c r="DJ118" s="1049"/>
      <c r="DK118" s="1050"/>
      <c r="DL118" s="1051" t="s">
        <v>450</v>
      </c>
      <c r="DM118" s="1049"/>
      <c r="DN118" s="1049"/>
      <c r="DO118" s="1049"/>
      <c r="DP118" s="1050"/>
      <c r="DQ118" s="1051" t="s">
        <v>450</v>
      </c>
      <c r="DR118" s="1049"/>
      <c r="DS118" s="1049"/>
      <c r="DT118" s="1049"/>
      <c r="DU118" s="1050"/>
      <c r="DV118" s="1052" t="s">
        <v>455</v>
      </c>
      <c r="DW118" s="1053"/>
      <c r="DX118" s="1053"/>
      <c r="DY118" s="1053"/>
      <c r="DZ118" s="1054"/>
    </row>
    <row r="119" spans="1:130" s="246" customFormat="1" ht="26.25" customHeight="1" x14ac:dyDescent="0.15">
      <c r="A119" s="1148" t="s">
        <v>440</v>
      </c>
      <c r="B119" s="1034"/>
      <c r="C119" s="1013" t="s">
        <v>441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450</v>
      </c>
      <c r="AB119" s="982"/>
      <c r="AC119" s="982"/>
      <c r="AD119" s="982"/>
      <c r="AE119" s="983"/>
      <c r="AF119" s="984" t="s">
        <v>450</v>
      </c>
      <c r="AG119" s="982"/>
      <c r="AH119" s="982"/>
      <c r="AI119" s="982"/>
      <c r="AJ119" s="983"/>
      <c r="AK119" s="984" t="s">
        <v>450</v>
      </c>
      <c r="AL119" s="982"/>
      <c r="AM119" s="982"/>
      <c r="AN119" s="982"/>
      <c r="AO119" s="983"/>
      <c r="AP119" s="985" t="s">
        <v>451</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474</v>
      </c>
      <c r="BP119" s="1096"/>
      <c r="BQ119" s="1087">
        <v>44588558</v>
      </c>
      <c r="BR119" s="1088"/>
      <c r="BS119" s="1088"/>
      <c r="BT119" s="1088"/>
      <c r="BU119" s="1088"/>
      <c r="BV119" s="1088">
        <v>46358365</v>
      </c>
      <c r="BW119" s="1088"/>
      <c r="BX119" s="1088"/>
      <c r="BY119" s="1088"/>
      <c r="BZ119" s="1088"/>
      <c r="CA119" s="1088">
        <v>47731579</v>
      </c>
      <c r="CB119" s="1088"/>
      <c r="CC119" s="1088"/>
      <c r="CD119" s="1088"/>
      <c r="CE119" s="1088"/>
      <c r="CF119" s="1089"/>
      <c r="CG119" s="1090"/>
      <c r="CH119" s="1090"/>
      <c r="CI119" s="1090"/>
      <c r="CJ119" s="1091"/>
      <c r="CK119" s="1037"/>
      <c r="CL119" s="1038"/>
      <c r="CM119" s="1092" t="s">
        <v>475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455</v>
      </c>
      <c r="DH119" s="1074"/>
      <c r="DI119" s="1074"/>
      <c r="DJ119" s="1074"/>
      <c r="DK119" s="1075"/>
      <c r="DL119" s="1073" t="s">
        <v>455</v>
      </c>
      <c r="DM119" s="1074"/>
      <c r="DN119" s="1074"/>
      <c r="DO119" s="1074"/>
      <c r="DP119" s="1075"/>
      <c r="DQ119" s="1073" t="s">
        <v>455</v>
      </c>
      <c r="DR119" s="1074"/>
      <c r="DS119" s="1074"/>
      <c r="DT119" s="1074"/>
      <c r="DU119" s="1075"/>
      <c r="DV119" s="1076" t="s">
        <v>455</v>
      </c>
      <c r="DW119" s="1077"/>
      <c r="DX119" s="1077"/>
      <c r="DY119" s="1077"/>
      <c r="DZ119" s="1078"/>
    </row>
    <row r="120" spans="1:130" s="246" customFormat="1" ht="26.25" customHeight="1" x14ac:dyDescent="0.15">
      <c r="A120" s="1149"/>
      <c r="B120" s="1036"/>
      <c r="C120" s="1006" t="s">
        <v>447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455</v>
      </c>
      <c r="AB120" s="1049"/>
      <c r="AC120" s="1049"/>
      <c r="AD120" s="1049"/>
      <c r="AE120" s="1050"/>
      <c r="AF120" s="1051" t="s">
        <v>450</v>
      </c>
      <c r="AG120" s="1049"/>
      <c r="AH120" s="1049"/>
      <c r="AI120" s="1049"/>
      <c r="AJ120" s="1050"/>
      <c r="AK120" s="1051" t="s">
        <v>450</v>
      </c>
      <c r="AL120" s="1049"/>
      <c r="AM120" s="1049"/>
      <c r="AN120" s="1049"/>
      <c r="AO120" s="1050"/>
      <c r="AP120" s="1052" t="s">
        <v>455</v>
      </c>
      <c r="AQ120" s="1053"/>
      <c r="AR120" s="1053"/>
      <c r="AS120" s="1053"/>
      <c r="AT120" s="1054"/>
      <c r="AU120" s="1079" t="s">
        <v>476</v>
      </c>
      <c r="AV120" s="1080"/>
      <c r="AW120" s="1080"/>
      <c r="AX120" s="1080"/>
      <c r="AY120" s="1081"/>
      <c r="AZ120" s="1030" t="s">
        <v>477</v>
      </c>
      <c r="BA120" s="979"/>
      <c r="BB120" s="979"/>
      <c r="BC120" s="979"/>
      <c r="BD120" s="979"/>
      <c r="BE120" s="979"/>
      <c r="BF120" s="979"/>
      <c r="BG120" s="979"/>
      <c r="BH120" s="979"/>
      <c r="BI120" s="979"/>
      <c r="BJ120" s="979"/>
      <c r="BK120" s="979"/>
      <c r="BL120" s="979"/>
      <c r="BM120" s="979"/>
      <c r="BN120" s="979"/>
      <c r="BO120" s="979"/>
      <c r="BP120" s="980"/>
      <c r="BQ120" s="1016">
        <v>11709220</v>
      </c>
      <c r="BR120" s="1017"/>
      <c r="BS120" s="1017"/>
      <c r="BT120" s="1017"/>
      <c r="BU120" s="1017"/>
      <c r="BV120" s="1017">
        <v>13568642</v>
      </c>
      <c r="BW120" s="1017"/>
      <c r="BX120" s="1017"/>
      <c r="BY120" s="1017"/>
      <c r="BZ120" s="1017"/>
      <c r="CA120" s="1017">
        <v>14430989</v>
      </c>
      <c r="CB120" s="1017"/>
      <c r="CC120" s="1017"/>
      <c r="CD120" s="1017"/>
      <c r="CE120" s="1017"/>
      <c r="CF120" s="1031">
        <v>117.4</v>
      </c>
      <c r="CG120" s="1032"/>
      <c r="CH120" s="1032"/>
      <c r="CI120" s="1032"/>
      <c r="CJ120" s="1032"/>
      <c r="CK120" s="1097" t="s">
        <v>478</v>
      </c>
      <c r="CL120" s="1098"/>
      <c r="CM120" s="1098"/>
      <c r="CN120" s="1098"/>
      <c r="CO120" s="1099"/>
      <c r="CP120" s="1105" t="s">
        <v>479</v>
      </c>
      <c r="CQ120" s="1106"/>
      <c r="CR120" s="1106"/>
      <c r="CS120" s="1106"/>
      <c r="CT120" s="1106"/>
      <c r="CU120" s="1106"/>
      <c r="CV120" s="1106"/>
      <c r="CW120" s="1106"/>
      <c r="CX120" s="1106"/>
      <c r="CY120" s="1106"/>
      <c r="CZ120" s="1106"/>
      <c r="DA120" s="1106"/>
      <c r="DB120" s="1106"/>
      <c r="DC120" s="1106"/>
      <c r="DD120" s="1106"/>
      <c r="DE120" s="1106"/>
      <c r="DF120" s="1107"/>
      <c r="DG120" s="1016" t="s">
        <v>455</v>
      </c>
      <c r="DH120" s="1017"/>
      <c r="DI120" s="1017"/>
      <c r="DJ120" s="1017"/>
      <c r="DK120" s="1017"/>
      <c r="DL120" s="1017">
        <v>11982912</v>
      </c>
      <c r="DM120" s="1017"/>
      <c r="DN120" s="1017"/>
      <c r="DO120" s="1017"/>
      <c r="DP120" s="1017"/>
      <c r="DQ120" s="1017">
        <v>11926118</v>
      </c>
      <c r="DR120" s="1017"/>
      <c r="DS120" s="1017"/>
      <c r="DT120" s="1017"/>
      <c r="DU120" s="1017"/>
      <c r="DV120" s="1018">
        <v>97</v>
      </c>
      <c r="DW120" s="1018"/>
      <c r="DX120" s="1018"/>
      <c r="DY120" s="1018"/>
      <c r="DZ120" s="1019"/>
    </row>
    <row r="121" spans="1:130" s="246" customFormat="1" ht="26.25" customHeight="1" x14ac:dyDescent="0.15">
      <c r="A121" s="1149"/>
      <c r="B121" s="1036"/>
      <c r="C121" s="1057" t="s">
        <v>480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455</v>
      </c>
      <c r="AB121" s="1049"/>
      <c r="AC121" s="1049"/>
      <c r="AD121" s="1049"/>
      <c r="AE121" s="1050"/>
      <c r="AF121" s="1051" t="s">
        <v>455</v>
      </c>
      <c r="AG121" s="1049"/>
      <c r="AH121" s="1049"/>
      <c r="AI121" s="1049"/>
      <c r="AJ121" s="1050"/>
      <c r="AK121" s="1051" t="s">
        <v>455</v>
      </c>
      <c r="AL121" s="1049"/>
      <c r="AM121" s="1049"/>
      <c r="AN121" s="1049"/>
      <c r="AO121" s="1050"/>
      <c r="AP121" s="1052" t="s">
        <v>455</v>
      </c>
      <c r="AQ121" s="1053"/>
      <c r="AR121" s="1053"/>
      <c r="AS121" s="1053"/>
      <c r="AT121" s="1054"/>
      <c r="AU121" s="1082"/>
      <c r="AV121" s="1083"/>
      <c r="AW121" s="1083"/>
      <c r="AX121" s="1083"/>
      <c r="AY121" s="1084"/>
      <c r="AZ121" s="1039" t="s">
        <v>481</v>
      </c>
      <c r="BA121" s="1040"/>
      <c r="BB121" s="1040"/>
      <c r="BC121" s="1040"/>
      <c r="BD121" s="1040"/>
      <c r="BE121" s="1040"/>
      <c r="BF121" s="1040"/>
      <c r="BG121" s="1040"/>
      <c r="BH121" s="1040"/>
      <c r="BI121" s="1040"/>
      <c r="BJ121" s="1040"/>
      <c r="BK121" s="1040"/>
      <c r="BL121" s="1040"/>
      <c r="BM121" s="1040"/>
      <c r="BN121" s="1040"/>
      <c r="BO121" s="1040"/>
      <c r="BP121" s="1041"/>
      <c r="BQ121" s="1009">
        <v>171819</v>
      </c>
      <c r="BR121" s="1010"/>
      <c r="BS121" s="1010"/>
      <c r="BT121" s="1010"/>
      <c r="BU121" s="1010"/>
      <c r="BV121" s="1010">
        <v>122593</v>
      </c>
      <c r="BW121" s="1010"/>
      <c r="BX121" s="1010"/>
      <c r="BY121" s="1010"/>
      <c r="BZ121" s="1010"/>
      <c r="CA121" s="1010">
        <v>110626</v>
      </c>
      <c r="CB121" s="1010"/>
      <c r="CC121" s="1010"/>
      <c r="CD121" s="1010"/>
      <c r="CE121" s="1010"/>
      <c r="CF121" s="1004">
        <v>0.9</v>
      </c>
      <c r="CG121" s="1005"/>
      <c r="CH121" s="1005"/>
      <c r="CI121" s="1005"/>
      <c r="CJ121" s="1005"/>
      <c r="CK121" s="1100"/>
      <c r="CL121" s="1101"/>
      <c r="CM121" s="1101"/>
      <c r="CN121" s="1101"/>
      <c r="CO121" s="1102"/>
      <c r="CP121" s="1110" t="s">
        <v>482</v>
      </c>
      <c r="CQ121" s="1111"/>
      <c r="CR121" s="1111"/>
      <c r="CS121" s="1111"/>
      <c r="CT121" s="1111"/>
      <c r="CU121" s="1111"/>
      <c r="CV121" s="1111"/>
      <c r="CW121" s="1111"/>
      <c r="CX121" s="1111"/>
      <c r="CY121" s="1111"/>
      <c r="CZ121" s="1111"/>
      <c r="DA121" s="1111"/>
      <c r="DB121" s="1111"/>
      <c r="DC121" s="1111"/>
      <c r="DD121" s="1111"/>
      <c r="DE121" s="1111"/>
      <c r="DF121" s="1112"/>
      <c r="DG121" s="1009">
        <v>733997</v>
      </c>
      <c r="DH121" s="1010"/>
      <c r="DI121" s="1010"/>
      <c r="DJ121" s="1010"/>
      <c r="DK121" s="1010"/>
      <c r="DL121" s="1010">
        <v>683787</v>
      </c>
      <c r="DM121" s="1010"/>
      <c r="DN121" s="1010"/>
      <c r="DO121" s="1010"/>
      <c r="DP121" s="1010"/>
      <c r="DQ121" s="1010">
        <v>650181</v>
      </c>
      <c r="DR121" s="1010"/>
      <c r="DS121" s="1010"/>
      <c r="DT121" s="1010"/>
      <c r="DU121" s="1010"/>
      <c r="DV121" s="1011">
        <v>5.3</v>
      </c>
      <c r="DW121" s="1011"/>
      <c r="DX121" s="1011"/>
      <c r="DY121" s="1011"/>
      <c r="DZ121" s="1012"/>
    </row>
    <row r="122" spans="1:130" s="246" customFormat="1" ht="26.25" customHeight="1" x14ac:dyDescent="0.15">
      <c r="A122" s="1149"/>
      <c r="B122" s="1036"/>
      <c r="C122" s="1006" t="s">
        <v>461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455</v>
      </c>
      <c r="AB122" s="1049"/>
      <c r="AC122" s="1049"/>
      <c r="AD122" s="1049"/>
      <c r="AE122" s="1050"/>
      <c r="AF122" s="1051" t="s">
        <v>455</v>
      </c>
      <c r="AG122" s="1049"/>
      <c r="AH122" s="1049"/>
      <c r="AI122" s="1049"/>
      <c r="AJ122" s="1050"/>
      <c r="AK122" s="1051" t="s">
        <v>455</v>
      </c>
      <c r="AL122" s="1049"/>
      <c r="AM122" s="1049"/>
      <c r="AN122" s="1049"/>
      <c r="AO122" s="1050"/>
      <c r="AP122" s="1052" t="s">
        <v>455</v>
      </c>
      <c r="AQ122" s="1053"/>
      <c r="AR122" s="1053"/>
      <c r="AS122" s="1053"/>
      <c r="AT122" s="1054"/>
      <c r="AU122" s="1082"/>
      <c r="AV122" s="1083"/>
      <c r="AW122" s="1083"/>
      <c r="AX122" s="1083"/>
      <c r="AY122" s="1084"/>
      <c r="AZ122" s="1064" t="s">
        <v>483</v>
      </c>
      <c r="BA122" s="1055"/>
      <c r="BB122" s="1055"/>
      <c r="BC122" s="1055"/>
      <c r="BD122" s="1055"/>
      <c r="BE122" s="1055"/>
      <c r="BF122" s="1055"/>
      <c r="BG122" s="1055"/>
      <c r="BH122" s="1055"/>
      <c r="BI122" s="1055"/>
      <c r="BJ122" s="1055"/>
      <c r="BK122" s="1055"/>
      <c r="BL122" s="1055"/>
      <c r="BM122" s="1055"/>
      <c r="BN122" s="1055"/>
      <c r="BO122" s="1055"/>
      <c r="BP122" s="1056"/>
      <c r="BQ122" s="1087">
        <v>28771157</v>
      </c>
      <c r="BR122" s="1088"/>
      <c r="BS122" s="1088"/>
      <c r="BT122" s="1088"/>
      <c r="BU122" s="1088"/>
      <c r="BV122" s="1088">
        <v>30383618</v>
      </c>
      <c r="BW122" s="1088"/>
      <c r="BX122" s="1088"/>
      <c r="BY122" s="1088"/>
      <c r="BZ122" s="1088"/>
      <c r="CA122" s="1088">
        <v>31591459</v>
      </c>
      <c r="CB122" s="1088"/>
      <c r="CC122" s="1088"/>
      <c r="CD122" s="1088"/>
      <c r="CE122" s="1088"/>
      <c r="CF122" s="1108">
        <v>257.10000000000002</v>
      </c>
      <c r="CG122" s="1109"/>
      <c r="CH122" s="1109"/>
      <c r="CI122" s="1109"/>
      <c r="CJ122" s="1109"/>
      <c r="CK122" s="1100"/>
      <c r="CL122" s="1101"/>
      <c r="CM122" s="1101"/>
      <c r="CN122" s="1101"/>
      <c r="CO122" s="1102"/>
      <c r="CP122" s="1110" t="s">
        <v>484</v>
      </c>
      <c r="CQ122" s="1111"/>
      <c r="CR122" s="1111"/>
      <c r="CS122" s="1111"/>
      <c r="CT122" s="1111"/>
      <c r="CU122" s="1111"/>
      <c r="CV122" s="1111"/>
      <c r="CW122" s="1111"/>
      <c r="CX122" s="1111"/>
      <c r="CY122" s="1111"/>
      <c r="CZ122" s="1111"/>
      <c r="DA122" s="1111"/>
      <c r="DB122" s="1111"/>
      <c r="DC122" s="1111"/>
      <c r="DD122" s="1111"/>
      <c r="DE122" s="1111"/>
      <c r="DF122" s="1112"/>
      <c r="DG122" s="1009" t="s">
        <v>467</v>
      </c>
      <c r="DH122" s="1010"/>
      <c r="DI122" s="1010"/>
      <c r="DJ122" s="1010"/>
      <c r="DK122" s="1010"/>
      <c r="DL122" s="1010" t="s">
        <v>467</v>
      </c>
      <c r="DM122" s="1010"/>
      <c r="DN122" s="1010"/>
      <c r="DO122" s="1010"/>
      <c r="DP122" s="1010"/>
      <c r="DQ122" s="1010" t="s">
        <v>467</v>
      </c>
      <c r="DR122" s="1010"/>
      <c r="DS122" s="1010"/>
      <c r="DT122" s="1010"/>
      <c r="DU122" s="1010"/>
      <c r="DV122" s="1011" t="s">
        <v>455</v>
      </c>
      <c r="DW122" s="1011"/>
      <c r="DX122" s="1011"/>
      <c r="DY122" s="1011"/>
      <c r="DZ122" s="1012"/>
    </row>
    <row r="123" spans="1:130" s="246" customFormat="1" ht="26.25" customHeight="1" x14ac:dyDescent="0.15">
      <c r="A123" s="1149"/>
      <c r="B123" s="1036"/>
      <c r="C123" s="1006" t="s">
        <v>468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5901</v>
      </c>
      <c r="AB123" s="1049"/>
      <c r="AC123" s="1049"/>
      <c r="AD123" s="1049"/>
      <c r="AE123" s="1050"/>
      <c r="AF123" s="1051">
        <v>4206</v>
      </c>
      <c r="AG123" s="1049"/>
      <c r="AH123" s="1049"/>
      <c r="AI123" s="1049"/>
      <c r="AJ123" s="1050"/>
      <c r="AK123" s="1051">
        <v>4142</v>
      </c>
      <c r="AL123" s="1049"/>
      <c r="AM123" s="1049"/>
      <c r="AN123" s="1049"/>
      <c r="AO123" s="1050"/>
      <c r="AP123" s="1052">
        <v>0</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485</v>
      </c>
      <c r="BP123" s="1096"/>
      <c r="BQ123" s="1155">
        <v>40652196</v>
      </c>
      <c r="BR123" s="1156"/>
      <c r="BS123" s="1156"/>
      <c r="BT123" s="1156"/>
      <c r="BU123" s="1156"/>
      <c r="BV123" s="1156">
        <v>44074853</v>
      </c>
      <c r="BW123" s="1156"/>
      <c r="BX123" s="1156"/>
      <c r="BY123" s="1156"/>
      <c r="BZ123" s="1156"/>
      <c r="CA123" s="1156">
        <v>46133074</v>
      </c>
      <c r="CB123" s="1156"/>
      <c r="CC123" s="1156"/>
      <c r="CD123" s="1156"/>
      <c r="CE123" s="1156"/>
      <c r="CF123" s="1089"/>
      <c r="CG123" s="1090"/>
      <c r="CH123" s="1090"/>
      <c r="CI123" s="1090"/>
      <c r="CJ123" s="1091"/>
      <c r="CK123" s="1100"/>
      <c r="CL123" s="1101"/>
      <c r="CM123" s="1101"/>
      <c r="CN123" s="1101"/>
      <c r="CO123" s="1102"/>
      <c r="CP123" s="1110" t="s">
        <v>486</v>
      </c>
      <c r="CQ123" s="1111"/>
      <c r="CR123" s="1111"/>
      <c r="CS123" s="1111"/>
      <c r="CT123" s="1111"/>
      <c r="CU123" s="1111"/>
      <c r="CV123" s="1111"/>
      <c r="CW123" s="1111"/>
      <c r="CX123" s="1111"/>
      <c r="CY123" s="1111"/>
      <c r="CZ123" s="1111"/>
      <c r="DA123" s="1111"/>
      <c r="DB123" s="1111"/>
      <c r="DC123" s="1111"/>
      <c r="DD123" s="1111"/>
      <c r="DE123" s="1111"/>
      <c r="DF123" s="1112"/>
      <c r="DG123" s="1048" t="s">
        <v>487</v>
      </c>
      <c r="DH123" s="1049"/>
      <c r="DI123" s="1049"/>
      <c r="DJ123" s="1049"/>
      <c r="DK123" s="1050"/>
      <c r="DL123" s="1051" t="s">
        <v>488</v>
      </c>
      <c r="DM123" s="1049"/>
      <c r="DN123" s="1049"/>
      <c r="DO123" s="1049"/>
      <c r="DP123" s="1050"/>
      <c r="DQ123" s="1051" t="s">
        <v>489</v>
      </c>
      <c r="DR123" s="1049"/>
      <c r="DS123" s="1049"/>
      <c r="DT123" s="1049"/>
      <c r="DU123" s="1050"/>
      <c r="DV123" s="1052" t="s">
        <v>490</v>
      </c>
      <c r="DW123" s="1053"/>
      <c r="DX123" s="1053"/>
      <c r="DY123" s="1053"/>
      <c r="DZ123" s="1054"/>
    </row>
    <row r="124" spans="1:130" s="246" customFormat="1" ht="26.25" customHeight="1" thickBot="1" x14ac:dyDescent="0.2">
      <c r="A124" s="1149"/>
      <c r="B124" s="1036"/>
      <c r="C124" s="1006" t="s">
        <v>471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v>90398</v>
      </c>
      <c r="AB124" s="1049"/>
      <c r="AC124" s="1049"/>
      <c r="AD124" s="1049"/>
      <c r="AE124" s="1050"/>
      <c r="AF124" s="1051">
        <v>114044</v>
      </c>
      <c r="AG124" s="1049"/>
      <c r="AH124" s="1049"/>
      <c r="AI124" s="1049"/>
      <c r="AJ124" s="1050"/>
      <c r="AK124" s="1051">
        <v>78249</v>
      </c>
      <c r="AL124" s="1049"/>
      <c r="AM124" s="1049"/>
      <c r="AN124" s="1049"/>
      <c r="AO124" s="1050"/>
      <c r="AP124" s="1052">
        <v>0.6</v>
      </c>
      <c r="AQ124" s="1053"/>
      <c r="AR124" s="1053"/>
      <c r="AS124" s="1053"/>
      <c r="AT124" s="1054"/>
      <c r="AU124" s="1151" t="s">
        <v>491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31.3</v>
      </c>
      <c r="BR124" s="1118"/>
      <c r="BS124" s="1118"/>
      <c r="BT124" s="1118"/>
      <c r="BU124" s="1118"/>
      <c r="BV124" s="1118">
        <v>18.600000000000001</v>
      </c>
      <c r="BW124" s="1118"/>
      <c r="BX124" s="1118"/>
      <c r="BY124" s="1118"/>
      <c r="BZ124" s="1118"/>
      <c r="CA124" s="1118">
        <v>13</v>
      </c>
      <c r="CB124" s="1118"/>
      <c r="CC124" s="1118"/>
      <c r="CD124" s="1118"/>
      <c r="CE124" s="1118"/>
      <c r="CF124" s="1119"/>
      <c r="CG124" s="1120"/>
      <c r="CH124" s="1120"/>
      <c r="CI124" s="1120"/>
      <c r="CJ124" s="1121"/>
      <c r="CK124" s="1103"/>
      <c r="CL124" s="1103"/>
      <c r="CM124" s="1103"/>
      <c r="CN124" s="1103"/>
      <c r="CO124" s="1104"/>
      <c r="CP124" s="1110" t="s">
        <v>492</v>
      </c>
      <c r="CQ124" s="1111"/>
      <c r="CR124" s="1111"/>
      <c r="CS124" s="1111"/>
      <c r="CT124" s="1111"/>
      <c r="CU124" s="1111"/>
      <c r="CV124" s="1111"/>
      <c r="CW124" s="1111"/>
      <c r="CX124" s="1111"/>
      <c r="CY124" s="1111"/>
      <c r="CZ124" s="1111"/>
      <c r="DA124" s="1111"/>
      <c r="DB124" s="1111"/>
      <c r="DC124" s="1111"/>
      <c r="DD124" s="1111"/>
      <c r="DE124" s="1111"/>
      <c r="DF124" s="1112"/>
      <c r="DG124" s="1095">
        <v>12391827</v>
      </c>
      <c r="DH124" s="1074"/>
      <c r="DI124" s="1074"/>
      <c r="DJ124" s="1074"/>
      <c r="DK124" s="1075"/>
      <c r="DL124" s="1073" t="s">
        <v>490</v>
      </c>
      <c r="DM124" s="1074"/>
      <c r="DN124" s="1074"/>
      <c r="DO124" s="1074"/>
      <c r="DP124" s="1075"/>
      <c r="DQ124" s="1073" t="s">
        <v>493</v>
      </c>
      <c r="DR124" s="1074"/>
      <c r="DS124" s="1074"/>
      <c r="DT124" s="1074"/>
      <c r="DU124" s="1075"/>
      <c r="DV124" s="1076" t="s">
        <v>494</v>
      </c>
      <c r="DW124" s="1077"/>
      <c r="DX124" s="1077"/>
      <c r="DY124" s="1077"/>
      <c r="DZ124" s="1078"/>
    </row>
    <row r="125" spans="1:130" s="246" customFormat="1" ht="26.25" customHeight="1" x14ac:dyDescent="0.15">
      <c r="A125" s="1149"/>
      <c r="B125" s="1036"/>
      <c r="C125" s="1006" t="s">
        <v>473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490</v>
      </c>
      <c r="AB125" s="1049"/>
      <c r="AC125" s="1049"/>
      <c r="AD125" s="1049"/>
      <c r="AE125" s="1050"/>
      <c r="AF125" s="1051" t="s">
        <v>490</v>
      </c>
      <c r="AG125" s="1049"/>
      <c r="AH125" s="1049"/>
      <c r="AI125" s="1049"/>
      <c r="AJ125" s="1050"/>
      <c r="AK125" s="1051" t="s">
        <v>455</v>
      </c>
      <c r="AL125" s="1049"/>
      <c r="AM125" s="1049"/>
      <c r="AN125" s="1049"/>
      <c r="AO125" s="1050"/>
      <c r="AP125" s="1052" t="s">
        <v>490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495</v>
      </c>
      <c r="CL125" s="1098"/>
      <c r="CM125" s="1098"/>
      <c r="CN125" s="1098"/>
      <c r="CO125" s="1099"/>
      <c r="CP125" s="1030" t="s">
        <v>496</v>
      </c>
      <c r="CQ125" s="979"/>
      <c r="CR125" s="979"/>
      <c r="CS125" s="979"/>
      <c r="CT125" s="979"/>
      <c r="CU125" s="979"/>
      <c r="CV125" s="979"/>
      <c r="CW125" s="979"/>
      <c r="CX125" s="979"/>
      <c r="CY125" s="979"/>
      <c r="CZ125" s="979"/>
      <c r="DA125" s="979"/>
      <c r="DB125" s="979"/>
      <c r="DC125" s="979"/>
      <c r="DD125" s="979"/>
      <c r="DE125" s="979"/>
      <c r="DF125" s="980"/>
      <c r="DG125" s="1016" t="s">
        <v>490</v>
      </c>
      <c r="DH125" s="1017"/>
      <c r="DI125" s="1017"/>
      <c r="DJ125" s="1017"/>
      <c r="DK125" s="1017"/>
      <c r="DL125" s="1017" t="s">
        <v>497</v>
      </c>
      <c r="DM125" s="1017"/>
      <c r="DN125" s="1017"/>
      <c r="DO125" s="1017"/>
      <c r="DP125" s="1017"/>
      <c r="DQ125" s="1017" t="s">
        <v>493</v>
      </c>
      <c r="DR125" s="1017"/>
      <c r="DS125" s="1017"/>
      <c r="DT125" s="1017"/>
      <c r="DU125" s="1017"/>
      <c r="DV125" s="1018" t="s">
        <v>498</v>
      </c>
      <c r="DW125" s="1018"/>
      <c r="DX125" s="1018"/>
      <c r="DY125" s="1018"/>
      <c r="DZ125" s="1019"/>
    </row>
    <row r="126" spans="1:130" s="246" customFormat="1" ht="26.25" customHeight="1" thickBot="1" x14ac:dyDescent="0.2">
      <c r="A126" s="1149"/>
      <c r="B126" s="1036"/>
      <c r="C126" s="1006" t="s">
        <v>475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499</v>
      </c>
      <c r="AB126" s="1049"/>
      <c r="AC126" s="1049"/>
      <c r="AD126" s="1049"/>
      <c r="AE126" s="1050"/>
      <c r="AF126" s="1051" t="s">
        <v>497</v>
      </c>
      <c r="AG126" s="1049"/>
      <c r="AH126" s="1049"/>
      <c r="AI126" s="1049"/>
      <c r="AJ126" s="1050"/>
      <c r="AK126" s="1051" t="s">
        <v>455</v>
      </c>
      <c r="AL126" s="1049"/>
      <c r="AM126" s="1049"/>
      <c r="AN126" s="1049"/>
      <c r="AO126" s="1050"/>
      <c r="AP126" s="1052" t="s">
        <v>500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501</v>
      </c>
      <c r="CQ126" s="1040"/>
      <c r="CR126" s="1040"/>
      <c r="CS126" s="1040"/>
      <c r="CT126" s="1040"/>
      <c r="CU126" s="1040"/>
      <c r="CV126" s="1040"/>
      <c r="CW126" s="1040"/>
      <c r="CX126" s="1040"/>
      <c r="CY126" s="1040"/>
      <c r="CZ126" s="1040"/>
      <c r="DA126" s="1040"/>
      <c r="DB126" s="1040"/>
      <c r="DC126" s="1040"/>
      <c r="DD126" s="1040"/>
      <c r="DE126" s="1040"/>
      <c r="DF126" s="1041"/>
      <c r="DG126" s="1009" t="s">
        <v>494</v>
      </c>
      <c r="DH126" s="1010"/>
      <c r="DI126" s="1010"/>
      <c r="DJ126" s="1010"/>
      <c r="DK126" s="1010"/>
      <c r="DL126" s="1010" t="s">
        <v>502</v>
      </c>
      <c r="DM126" s="1010"/>
      <c r="DN126" s="1010"/>
      <c r="DO126" s="1010"/>
      <c r="DP126" s="1010"/>
      <c r="DQ126" s="1010" t="s">
        <v>503</v>
      </c>
      <c r="DR126" s="1010"/>
      <c r="DS126" s="1010"/>
      <c r="DT126" s="1010"/>
      <c r="DU126" s="1010"/>
      <c r="DV126" s="1011" t="s">
        <v>504</v>
      </c>
      <c r="DW126" s="1011"/>
      <c r="DX126" s="1011"/>
      <c r="DY126" s="1011"/>
      <c r="DZ126" s="1012"/>
    </row>
    <row r="127" spans="1:130" s="246" customFormat="1" ht="26.25" customHeight="1" x14ac:dyDescent="0.15">
      <c r="A127" s="1150"/>
      <c r="B127" s="1038"/>
      <c r="C127" s="1092" t="s">
        <v>505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506</v>
      </c>
      <c r="AB127" s="1049"/>
      <c r="AC127" s="1049"/>
      <c r="AD127" s="1049"/>
      <c r="AE127" s="1050"/>
      <c r="AF127" s="1051" t="s">
        <v>490</v>
      </c>
      <c r="AG127" s="1049"/>
      <c r="AH127" s="1049"/>
      <c r="AI127" s="1049"/>
      <c r="AJ127" s="1050"/>
      <c r="AK127" s="1051" t="s">
        <v>504</v>
      </c>
      <c r="AL127" s="1049"/>
      <c r="AM127" s="1049"/>
      <c r="AN127" s="1049"/>
      <c r="AO127" s="1050"/>
      <c r="AP127" s="1052" t="s">
        <v>490</v>
      </c>
      <c r="AQ127" s="1053"/>
      <c r="AR127" s="1053"/>
      <c r="AS127" s="1053"/>
      <c r="AT127" s="1054"/>
      <c r="AU127" s="282"/>
      <c r="AV127" s="282"/>
      <c r="AW127" s="282"/>
      <c r="AX127" s="1122" t="s">
        <v>507</v>
      </c>
      <c r="AY127" s="1123"/>
      <c r="AZ127" s="1123"/>
      <c r="BA127" s="1123"/>
      <c r="BB127" s="1123"/>
      <c r="BC127" s="1123"/>
      <c r="BD127" s="1123"/>
      <c r="BE127" s="1124"/>
      <c r="BF127" s="1125" t="s">
        <v>508</v>
      </c>
      <c r="BG127" s="1123"/>
      <c r="BH127" s="1123"/>
      <c r="BI127" s="1123"/>
      <c r="BJ127" s="1123"/>
      <c r="BK127" s="1123"/>
      <c r="BL127" s="1124"/>
      <c r="BM127" s="1125" t="s">
        <v>509</v>
      </c>
      <c r="BN127" s="1123"/>
      <c r="BO127" s="1123"/>
      <c r="BP127" s="1123"/>
      <c r="BQ127" s="1123"/>
      <c r="BR127" s="1123"/>
      <c r="BS127" s="1124"/>
      <c r="BT127" s="1125" t="s">
        <v>510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511</v>
      </c>
      <c r="CQ127" s="1040"/>
      <c r="CR127" s="1040"/>
      <c r="CS127" s="1040"/>
      <c r="CT127" s="1040"/>
      <c r="CU127" s="1040"/>
      <c r="CV127" s="1040"/>
      <c r="CW127" s="1040"/>
      <c r="CX127" s="1040"/>
      <c r="CY127" s="1040"/>
      <c r="CZ127" s="1040"/>
      <c r="DA127" s="1040"/>
      <c r="DB127" s="1040"/>
      <c r="DC127" s="1040"/>
      <c r="DD127" s="1040"/>
      <c r="DE127" s="1040"/>
      <c r="DF127" s="1041"/>
      <c r="DG127" s="1009" t="s">
        <v>502</v>
      </c>
      <c r="DH127" s="1010"/>
      <c r="DI127" s="1010"/>
      <c r="DJ127" s="1010"/>
      <c r="DK127" s="1010"/>
      <c r="DL127" s="1010" t="s">
        <v>497</v>
      </c>
      <c r="DM127" s="1010"/>
      <c r="DN127" s="1010"/>
      <c r="DO127" s="1010"/>
      <c r="DP127" s="1010"/>
      <c r="DQ127" s="1010" t="s">
        <v>502</v>
      </c>
      <c r="DR127" s="1010"/>
      <c r="DS127" s="1010"/>
      <c r="DT127" s="1010"/>
      <c r="DU127" s="1010"/>
      <c r="DV127" s="1011" t="s">
        <v>500</v>
      </c>
      <c r="DW127" s="1011"/>
      <c r="DX127" s="1011"/>
      <c r="DY127" s="1011"/>
      <c r="DZ127" s="1012"/>
    </row>
    <row r="128" spans="1:130" s="246" customFormat="1" ht="26.25" customHeight="1" thickBot="1" x14ac:dyDescent="0.2">
      <c r="A128" s="1133" t="s">
        <v>512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513</v>
      </c>
      <c r="X128" s="1135"/>
      <c r="Y128" s="1135"/>
      <c r="Z128" s="1136"/>
      <c r="AA128" s="1137">
        <v>63560</v>
      </c>
      <c r="AB128" s="1138"/>
      <c r="AC128" s="1138"/>
      <c r="AD128" s="1138"/>
      <c r="AE128" s="1139"/>
      <c r="AF128" s="1140">
        <v>1537</v>
      </c>
      <c r="AG128" s="1138"/>
      <c r="AH128" s="1138"/>
      <c r="AI128" s="1138"/>
      <c r="AJ128" s="1139"/>
      <c r="AK128" s="1140">
        <v>19902</v>
      </c>
      <c r="AL128" s="1138"/>
      <c r="AM128" s="1138"/>
      <c r="AN128" s="1138"/>
      <c r="AO128" s="1139"/>
      <c r="AP128" s="1141"/>
      <c r="AQ128" s="1142"/>
      <c r="AR128" s="1142"/>
      <c r="AS128" s="1142"/>
      <c r="AT128" s="1143"/>
      <c r="AU128" s="282"/>
      <c r="AV128" s="282"/>
      <c r="AW128" s="282"/>
      <c r="AX128" s="978" t="s">
        <v>514</v>
      </c>
      <c r="AY128" s="979"/>
      <c r="AZ128" s="979"/>
      <c r="BA128" s="979"/>
      <c r="BB128" s="979"/>
      <c r="BC128" s="979"/>
      <c r="BD128" s="979"/>
      <c r="BE128" s="980"/>
      <c r="BF128" s="1144" t="s">
        <v>490</v>
      </c>
      <c r="BG128" s="1145"/>
      <c r="BH128" s="1145"/>
      <c r="BI128" s="1145"/>
      <c r="BJ128" s="1145"/>
      <c r="BK128" s="1145"/>
      <c r="BL128" s="1146"/>
      <c r="BM128" s="1144">
        <v>12.78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515</v>
      </c>
      <c r="CQ128" s="1127"/>
      <c r="CR128" s="1127"/>
      <c r="CS128" s="1127"/>
      <c r="CT128" s="1127"/>
      <c r="CU128" s="1127"/>
      <c r="CV128" s="1127"/>
      <c r="CW128" s="1127"/>
      <c r="CX128" s="1127"/>
      <c r="CY128" s="1127"/>
      <c r="CZ128" s="1127"/>
      <c r="DA128" s="1127"/>
      <c r="DB128" s="1127"/>
      <c r="DC128" s="1127"/>
      <c r="DD128" s="1127"/>
      <c r="DE128" s="1127"/>
      <c r="DF128" s="1128"/>
      <c r="DG128" s="1129" t="s">
        <v>493</v>
      </c>
      <c r="DH128" s="1130"/>
      <c r="DI128" s="1130"/>
      <c r="DJ128" s="1130"/>
      <c r="DK128" s="1130"/>
      <c r="DL128" s="1130" t="s">
        <v>516</v>
      </c>
      <c r="DM128" s="1130"/>
      <c r="DN128" s="1130"/>
      <c r="DO128" s="1130"/>
      <c r="DP128" s="1130"/>
      <c r="DQ128" s="1130" t="s">
        <v>493</v>
      </c>
      <c r="DR128" s="1130"/>
      <c r="DS128" s="1130"/>
      <c r="DT128" s="1130"/>
      <c r="DU128" s="1130"/>
      <c r="DV128" s="1131" t="s">
        <v>499</v>
      </c>
      <c r="DW128" s="1131"/>
      <c r="DX128" s="1131"/>
      <c r="DY128" s="1131"/>
      <c r="DZ128" s="1132"/>
    </row>
    <row r="129" spans="1:131" s="246" customFormat="1" ht="26.25" customHeight="1" x14ac:dyDescent="0.15">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517</v>
      </c>
      <c r="X129" s="1164"/>
      <c r="Y129" s="1164"/>
      <c r="Z129" s="1165"/>
      <c r="AA129" s="1048">
        <v>15312594</v>
      </c>
      <c r="AB129" s="1049"/>
      <c r="AC129" s="1049"/>
      <c r="AD129" s="1049"/>
      <c r="AE129" s="1050"/>
      <c r="AF129" s="1051">
        <v>14971082</v>
      </c>
      <c r="AG129" s="1049"/>
      <c r="AH129" s="1049"/>
      <c r="AI129" s="1049"/>
      <c r="AJ129" s="1050"/>
      <c r="AK129" s="1051">
        <v>14956859</v>
      </c>
      <c r="AL129" s="1049"/>
      <c r="AM129" s="1049"/>
      <c r="AN129" s="1049"/>
      <c r="AO129" s="1050"/>
      <c r="AP129" s="1166"/>
      <c r="AQ129" s="1167"/>
      <c r="AR129" s="1167"/>
      <c r="AS129" s="1167"/>
      <c r="AT129" s="1168"/>
      <c r="AU129" s="284"/>
      <c r="AV129" s="284"/>
      <c r="AW129" s="284"/>
      <c r="AX129" s="1157" t="s">
        <v>518</v>
      </c>
      <c r="AY129" s="1040"/>
      <c r="AZ129" s="1040"/>
      <c r="BA129" s="1040"/>
      <c r="BB129" s="1040"/>
      <c r="BC129" s="1040"/>
      <c r="BD129" s="1040"/>
      <c r="BE129" s="1041"/>
      <c r="BF129" s="1158" t="s">
        <v>499</v>
      </c>
      <c r="BG129" s="1159"/>
      <c r="BH129" s="1159"/>
      <c r="BI129" s="1159"/>
      <c r="BJ129" s="1159"/>
      <c r="BK129" s="1159"/>
      <c r="BL129" s="1160"/>
      <c r="BM129" s="1158">
        <v>17.78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519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520</v>
      </c>
      <c r="X130" s="1164"/>
      <c r="Y130" s="1164"/>
      <c r="Z130" s="1165"/>
      <c r="AA130" s="1048">
        <v>2748953</v>
      </c>
      <c r="AB130" s="1049"/>
      <c r="AC130" s="1049"/>
      <c r="AD130" s="1049"/>
      <c r="AE130" s="1050"/>
      <c r="AF130" s="1051">
        <v>2704216</v>
      </c>
      <c r="AG130" s="1049"/>
      <c r="AH130" s="1049"/>
      <c r="AI130" s="1049"/>
      <c r="AJ130" s="1050"/>
      <c r="AK130" s="1051">
        <v>2667716</v>
      </c>
      <c r="AL130" s="1049"/>
      <c r="AM130" s="1049"/>
      <c r="AN130" s="1049"/>
      <c r="AO130" s="1050"/>
      <c r="AP130" s="1166"/>
      <c r="AQ130" s="1167"/>
      <c r="AR130" s="1167"/>
      <c r="AS130" s="1167"/>
      <c r="AT130" s="1168"/>
      <c r="AU130" s="284"/>
      <c r="AV130" s="284"/>
      <c r="AW130" s="284"/>
      <c r="AX130" s="1157" t="s">
        <v>521</v>
      </c>
      <c r="AY130" s="1040"/>
      <c r="AZ130" s="1040"/>
      <c r="BA130" s="1040"/>
      <c r="BB130" s="1040"/>
      <c r="BC130" s="1040"/>
      <c r="BD130" s="1040"/>
      <c r="BE130" s="1041"/>
      <c r="BF130" s="1194">
        <v>8.1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522</v>
      </c>
      <c r="X131" s="1202"/>
      <c r="Y131" s="1202"/>
      <c r="Z131" s="1203"/>
      <c r="AA131" s="1095">
        <v>12563641</v>
      </c>
      <c r="AB131" s="1074"/>
      <c r="AC131" s="1074"/>
      <c r="AD131" s="1074"/>
      <c r="AE131" s="1075"/>
      <c r="AF131" s="1073">
        <v>12266866</v>
      </c>
      <c r="AG131" s="1074"/>
      <c r="AH131" s="1074"/>
      <c r="AI131" s="1074"/>
      <c r="AJ131" s="1075"/>
      <c r="AK131" s="1073">
        <v>12289143</v>
      </c>
      <c r="AL131" s="1074"/>
      <c r="AM131" s="1074"/>
      <c r="AN131" s="1074"/>
      <c r="AO131" s="1075"/>
      <c r="AP131" s="1204"/>
      <c r="AQ131" s="1205"/>
      <c r="AR131" s="1205"/>
      <c r="AS131" s="1205"/>
      <c r="AT131" s="1206"/>
      <c r="AU131" s="284"/>
      <c r="AV131" s="284"/>
      <c r="AW131" s="284"/>
      <c r="AX131" s="1176" t="s">
        <v>523</v>
      </c>
      <c r="AY131" s="1127"/>
      <c r="AZ131" s="1127"/>
      <c r="BA131" s="1127"/>
      <c r="BB131" s="1127"/>
      <c r="BC131" s="1127"/>
      <c r="BD131" s="1127"/>
      <c r="BE131" s="1128"/>
      <c r="BF131" s="1177">
        <v>13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524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525</v>
      </c>
      <c r="W132" s="1187"/>
      <c r="X132" s="1187"/>
      <c r="Y132" s="1187"/>
      <c r="Z132" s="1188"/>
      <c r="AA132" s="1189">
        <v>8.3833500179999998</v>
      </c>
      <c r="AB132" s="1190"/>
      <c r="AC132" s="1190"/>
      <c r="AD132" s="1190"/>
      <c r="AE132" s="1191"/>
      <c r="AF132" s="1192">
        <v>7.6338895359999999</v>
      </c>
      <c r="AG132" s="1190"/>
      <c r="AH132" s="1190"/>
      <c r="AI132" s="1190"/>
      <c r="AJ132" s="1191"/>
      <c r="AK132" s="1192">
        <v>8.5808750049999993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526</v>
      </c>
      <c r="W133" s="1170"/>
      <c r="X133" s="1170"/>
      <c r="Y133" s="1170"/>
      <c r="Z133" s="1171"/>
      <c r="AA133" s="1172">
        <v>8.6</v>
      </c>
      <c r="AB133" s="1173"/>
      <c r="AC133" s="1173"/>
      <c r="AD133" s="1173"/>
      <c r="AE133" s="1174"/>
      <c r="AF133" s="1172">
        <v>8.1</v>
      </c>
      <c r="AG133" s="1173"/>
      <c r="AH133" s="1173"/>
      <c r="AI133" s="1173"/>
      <c r="AJ133" s="1174"/>
      <c r="AK133" s="1172">
        <v>8.1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4JCEhTCdzfFmr4wGjacZZJ1X6N72ezt+clCmhJQ/kmkwqzGcBozuV+UdG3K74to+FredA1YiwBCA7M/Iv4Leg==" saltValue="3jx58WbElewSvK/LjvuN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G1" zoomScale="70" zoomScaleNormal="85" zoomScaleSheetLayoutView="70" workbookViewId="0">
      <selection activeCell="CX50" sqref="CX5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LyT1d612DEFhyqfD/t6WOIgJIJO2iEmeB+3V0w8Oj3WQ/9CoiCIRqzsTgzkFSQLLGqLPR7xFyb7iD0eal7eRA==" saltValue="qhEGuH0v3tZWrKTgl40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C1"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IG1Bt8A+TND4bzjCOp3LXe5rn++fm7Gc3va8A6BB3ts/14s3g5728I5ENKfMZk78+5Iir5a8KWh6OudVTVkeA==" saltValue="CJ0INrgbyhZLVPvEtn8a1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D37"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530</v>
      </c>
      <c r="AP7" s="303"/>
      <c r="AQ7" s="304" t="s">
        <v>531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532</v>
      </c>
      <c r="AQ8" s="310" t="s">
        <v>533</v>
      </c>
      <c r="AR8" s="311" t="s">
        <v>534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535</v>
      </c>
      <c r="AL9" s="1213"/>
      <c r="AM9" s="1213"/>
      <c r="AN9" s="1214"/>
      <c r="AO9" s="312">
        <v>4184005</v>
      </c>
      <c r="AP9" s="312">
        <v>78184</v>
      </c>
      <c r="AQ9" s="313">
        <v>72852</v>
      </c>
      <c r="AR9" s="314">
        <v>7.3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536</v>
      </c>
      <c r="AL10" s="1213"/>
      <c r="AM10" s="1213"/>
      <c r="AN10" s="1214"/>
      <c r="AO10" s="315">
        <v>383809</v>
      </c>
      <c r="AP10" s="315">
        <v>7172</v>
      </c>
      <c r="AQ10" s="316">
        <v>5779</v>
      </c>
      <c r="AR10" s="317">
        <v>24.1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537</v>
      </c>
      <c r="AL11" s="1213"/>
      <c r="AM11" s="1213"/>
      <c r="AN11" s="1214"/>
      <c r="AO11" s="315">
        <v>629123</v>
      </c>
      <c r="AP11" s="315">
        <v>11756</v>
      </c>
      <c r="AQ11" s="316">
        <v>5205</v>
      </c>
      <c r="AR11" s="317">
        <v>125.9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538</v>
      </c>
      <c r="AL12" s="1213"/>
      <c r="AM12" s="1213"/>
      <c r="AN12" s="1214"/>
      <c r="AO12" s="315">
        <v>62267</v>
      </c>
      <c r="AP12" s="315">
        <v>1164</v>
      </c>
      <c r="AQ12" s="316">
        <v>1186</v>
      </c>
      <c r="AR12" s="317">
        <v>-1.9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539</v>
      </c>
      <c r="AL13" s="1213"/>
      <c r="AM13" s="1213"/>
      <c r="AN13" s="1214"/>
      <c r="AO13" s="315">
        <v>77</v>
      </c>
      <c r="AP13" s="315">
        <v>1</v>
      </c>
      <c r="AQ13" s="316">
        <v>2</v>
      </c>
      <c r="AR13" s="317">
        <v>-50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540</v>
      </c>
      <c r="AL14" s="1213"/>
      <c r="AM14" s="1213"/>
      <c r="AN14" s="1214"/>
      <c r="AO14" s="315">
        <v>230574</v>
      </c>
      <c r="AP14" s="315">
        <v>4309</v>
      </c>
      <c r="AQ14" s="316">
        <v>3005</v>
      </c>
      <c r="AR14" s="317">
        <v>43.4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541</v>
      </c>
      <c r="AL15" s="1213"/>
      <c r="AM15" s="1213"/>
      <c r="AN15" s="1214"/>
      <c r="AO15" s="315">
        <v>119177</v>
      </c>
      <c r="AP15" s="315">
        <v>2227</v>
      </c>
      <c r="AQ15" s="316">
        <v>1720</v>
      </c>
      <c r="AR15" s="317">
        <v>29.5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542</v>
      </c>
      <c r="AL16" s="1216"/>
      <c r="AM16" s="1216"/>
      <c r="AN16" s="1217"/>
      <c r="AO16" s="315">
        <v>-409002</v>
      </c>
      <c r="AP16" s="315">
        <v>-7643</v>
      </c>
      <c r="AQ16" s="316">
        <v>-6900</v>
      </c>
      <c r="AR16" s="317">
        <v>10.8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5200030</v>
      </c>
      <c r="AP17" s="315">
        <v>97170</v>
      </c>
      <c r="AQ17" s="316">
        <v>82850</v>
      </c>
      <c r="AR17" s="317">
        <v>17.3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543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544</v>
      </c>
      <c r="AP20" s="323" t="s">
        <v>545</v>
      </c>
      <c r="AQ20" s="324" t="s">
        <v>546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547</v>
      </c>
      <c r="AL21" s="1208"/>
      <c r="AM21" s="1208"/>
      <c r="AN21" s="1209"/>
      <c r="AO21" s="327">
        <v>8.43</v>
      </c>
      <c r="AP21" s="328">
        <v>8.1999999999999993</v>
      </c>
      <c r="AQ21" s="329">
        <v>0.23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548</v>
      </c>
      <c r="AL22" s="1208"/>
      <c r="AM22" s="1208"/>
      <c r="AN22" s="1209"/>
      <c r="AO22" s="332">
        <v>99.1</v>
      </c>
      <c r="AP22" s="333">
        <v>97.9</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550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551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530</v>
      </c>
      <c r="AP30" s="303"/>
      <c r="AQ30" s="304" t="s">
        <v>531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532</v>
      </c>
      <c r="AQ31" s="310" t="s">
        <v>533</v>
      </c>
      <c r="AR31" s="311" t="s">
        <v>534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552</v>
      </c>
      <c r="AL32" s="1224"/>
      <c r="AM32" s="1224"/>
      <c r="AN32" s="1225"/>
      <c r="AO32" s="342">
        <v>2714208</v>
      </c>
      <c r="AP32" s="342">
        <v>50719</v>
      </c>
      <c r="AQ32" s="343">
        <v>53769</v>
      </c>
      <c r="AR32" s="344">
        <v>-5.7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553</v>
      </c>
      <c r="AL33" s="1224"/>
      <c r="AM33" s="1224"/>
      <c r="AN33" s="1225"/>
      <c r="AO33" s="342" t="s">
        <v>554</v>
      </c>
      <c r="AP33" s="342" t="s">
        <v>554</v>
      </c>
      <c r="AQ33" s="343" t="s">
        <v>554</v>
      </c>
      <c r="AR33" s="344" t="s">
        <v>554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555</v>
      </c>
      <c r="AL34" s="1224"/>
      <c r="AM34" s="1224"/>
      <c r="AN34" s="1225"/>
      <c r="AO34" s="342" t="s">
        <v>554</v>
      </c>
      <c r="AP34" s="342" t="s">
        <v>554</v>
      </c>
      <c r="AQ34" s="343">
        <v>30</v>
      </c>
      <c r="AR34" s="344" t="s">
        <v>554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556</v>
      </c>
      <c r="AL35" s="1224"/>
      <c r="AM35" s="1224"/>
      <c r="AN35" s="1225"/>
      <c r="AO35" s="342">
        <v>945411</v>
      </c>
      <c r="AP35" s="342">
        <v>17666</v>
      </c>
      <c r="AQ35" s="343">
        <v>13935</v>
      </c>
      <c r="AR35" s="344">
        <v>26.8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557</v>
      </c>
      <c r="AL36" s="1224"/>
      <c r="AM36" s="1224"/>
      <c r="AN36" s="1225"/>
      <c r="AO36" s="342">
        <v>124</v>
      </c>
      <c r="AP36" s="342">
        <v>2</v>
      </c>
      <c r="AQ36" s="343">
        <v>1254</v>
      </c>
      <c r="AR36" s="344">
        <v>-99.8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558</v>
      </c>
      <c r="AL37" s="1224"/>
      <c r="AM37" s="1224"/>
      <c r="AN37" s="1225"/>
      <c r="AO37" s="342">
        <v>82391</v>
      </c>
      <c r="AP37" s="342">
        <v>1540</v>
      </c>
      <c r="AQ37" s="343">
        <v>601</v>
      </c>
      <c r="AR37" s="344">
        <v>156.19999999999999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559</v>
      </c>
      <c r="AL38" s="1227"/>
      <c r="AM38" s="1227"/>
      <c r="AN38" s="1228"/>
      <c r="AO38" s="345" t="s">
        <v>554</v>
      </c>
      <c r="AP38" s="345" t="s">
        <v>554</v>
      </c>
      <c r="AQ38" s="346">
        <v>1</v>
      </c>
      <c r="AR38" s="334" t="s">
        <v>554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560</v>
      </c>
      <c r="AL39" s="1227"/>
      <c r="AM39" s="1227"/>
      <c r="AN39" s="1228"/>
      <c r="AO39" s="342">
        <v>-19902</v>
      </c>
      <c r="AP39" s="342">
        <v>-372</v>
      </c>
      <c r="AQ39" s="343">
        <v>-4013</v>
      </c>
      <c r="AR39" s="344">
        <v>-90.7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561</v>
      </c>
      <c r="AL40" s="1224"/>
      <c r="AM40" s="1224"/>
      <c r="AN40" s="1225"/>
      <c r="AO40" s="342">
        <v>-2667716</v>
      </c>
      <c r="AP40" s="342">
        <v>-49850</v>
      </c>
      <c r="AQ40" s="343">
        <v>-48341</v>
      </c>
      <c r="AR40" s="344">
        <v>3.1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1054516</v>
      </c>
      <c r="AP41" s="342">
        <v>19705</v>
      </c>
      <c r="AQ41" s="343">
        <v>17235</v>
      </c>
      <c r="AR41" s="344">
        <v>14.3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562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563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564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530</v>
      </c>
      <c r="AN49" s="1220" t="s">
        <v>565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566</v>
      </c>
      <c r="AO50" s="359" t="s">
        <v>567</v>
      </c>
      <c r="AP50" s="360" t="s">
        <v>568</v>
      </c>
      <c r="AQ50" s="361" t="s">
        <v>569</v>
      </c>
      <c r="AR50" s="362" t="s">
        <v>570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571</v>
      </c>
      <c r="AL51" s="355"/>
      <c r="AM51" s="363">
        <v>3198258</v>
      </c>
      <c r="AN51" s="364">
        <v>56995</v>
      </c>
      <c r="AO51" s="365">
        <v>-21.3</v>
      </c>
      <c r="AP51" s="366">
        <v>66255</v>
      </c>
      <c r="AQ51" s="367">
        <v>3.6</v>
      </c>
      <c r="AR51" s="368">
        <v>-24.9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572</v>
      </c>
      <c r="AM52" s="371">
        <v>1200406</v>
      </c>
      <c r="AN52" s="372">
        <v>21392</v>
      </c>
      <c r="AO52" s="373">
        <v>-38.799999999999997</v>
      </c>
      <c r="AP52" s="374">
        <v>31822</v>
      </c>
      <c r="AQ52" s="375">
        <v>8.8000000000000007</v>
      </c>
      <c r="AR52" s="376">
        <v>-47.6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573</v>
      </c>
      <c r="AL53" s="355"/>
      <c r="AM53" s="363">
        <v>3802627</v>
      </c>
      <c r="AN53" s="364">
        <v>68736</v>
      </c>
      <c r="AO53" s="365">
        <v>20.6</v>
      </c>
      <c r="AP53" s="366">
        <v>92247</v>
      </c>
      <c r="AQ53" s="367">
        <v>39.200000000000003</v>
      </c>
      <c r="AR53" s="368">
        <v>-18.600000000000001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572</v>
      </c>
      <c r="AM54" s="371">
        <v>1998484</v>
      </c>
      <c r="AN54" s="372">
        <v>36125</v>
      </c>
      <c r="AO54" s="373">
        <v>68.900000000000006</v>
      </c>
      <c r="AP54" s="374">
        <v>37204</v>
      </c>
      <c r="AQ54" s="375">
        <v>16.899999999999999</v>
      </c>
      <c r="AR54" s="376">
        <v>52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574</v>
      </c>
      <c r="AL55" s="355"/>
      <c r="AM55" s="363">
        <v>5355264</v>
      </c>
      <c r="AN55" s="364">
        <v>97831</v>
      </c>
      <c r="AO55" s="365">
        <v>42.3</v>
      </c>
      <c r="AP55" s="366">
        <v>67319</v>
      </c>
      <c r="AQ55" s="367">
        <v>-27</v>
      </c>
      <c r="AR55" s="368">
        <v>69.3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572</v>
      </c>
      <c r="AM56" s="371">
        <v>3315852</v>
      </c>
      <c r="AN56" s="372">
        <v>60575</v>
      </c>
      <c r="AO56" s="373">
        <v>67.7</v>
      </c>
      <c r="AP56" s="374">
        <v>38101</v>
      </c>
      <c r="AQ56" s="375">
        <v>2.4</v>
      </c>
      <c r="AR56" s="376">
        <v>65.3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575</v>
      </c>
      <c r="AL57" s="355"/>
      <c r="AM57" s="363">
        <v>5767122</v>
      </c>
      <c r="AN57" s="364">
        <v>106664</v>
      </c>
      <c r="AO57" s="365">
        <v>9</v>
      </c>
      <c r="AP57" s="366">
        <v>70615</v>
      </c>
      <c r="AQ57" s="367">
        <v>4.9000000000000004</v>
      </c>
      <c r="AR57" s="368">
        <v>4.0999999999999996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572</v>
      </c>
      <c r="AM58" s="371">
        <v>1814776</v>
      </c>
      <c r="AN58" s="372">
        <v>33565</v>
      </c>
      <c r="AO58" s="373">
        <v>-44.6</v>
      </c>
      <c r="AP58" s="374">
        <v>37382</v>
      </c>
      <c r="AQ58" s="375">
        <v>-1.9</v>
      </c>
      <c r="AR58" s="376">
        <v>-42.7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576</v>
      </c>
      <c r="AL59" s="355"/>
      <c r="AM59" s="363">
        <v>4377407</v>
      </c>
      <c r="AN59" s="364">
        <v>81798</v>
      </c>
      <c r="AO59" s="365">
        <v>-23.3</v>
      </c>
      <c r="AP59" s="366">
        <v>69185</v>
      </c>
      <c r="AQ59" s="367">
        <v>-2</v>
      </c>
      <c r="AR59" s="368">
        <v>-21.3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572</v>
      </c>
      <c r="AM60" s="371">
        <v>1704534</v>
      </c>
      <c r="AN60" s="372">
        <v>31852</v>
      </c>
      <c r="AO60" s="373">
        <v>-5.0999999999999996</v>
      </c>
      <c r="AP60" s="374">
        <v>38519</v>
      </c>
      <c r="AQ60" s="375">
        <v>3</v>
      </c>
      <c r="AR60" s="376">
        <v>-8.1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577</v>
      </c>
      <c r="AL61" s="377"/>
      <c r="AM61" s="378">
        <v>4500136</v>
      </c>
      <c r="AN61" s="379">
        <v>82405</v>
      </c>
      <c r="AO61" s="380">
        <v>5.5</v>
      </c>
      <c r="AP61" s="381">
        <v>73124</v>
      </c>
      <c r="AQ61" s="382">
        <v>3.7</v>
      </c>
      <c r="AR61" s="368">
        <v>1.8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572</v>
      </c>
      <c r="AM62" s="371">
        <v>2006810</v>
      </c>
      <c r="AN62" s="372">
        <v>36702</v>
      </c>
      <c r="AO62" s="373">
        <v>9.6</v>
      </c>
      <c r="AP62" s="374">
        <v>36606</v>
      </c>
      <c r="AQ62" s="375">
        <v>5.8</v>
      </c>
      <c r="AR62" s="376">
        <v>3.8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Zi7Nkninhkgujb04hqFV/Olsg7978pML47dPiZ3hU57XEiP1f9huK6QkZ+3GjNSth2ZkfEQ42BUZp/Rjfa3lA==" saltValue="cwJU0VIMySAa0v7J0QUx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69" zoomScale="85" zoomScaleNormal="85" zoomScaleSheetLayoutView="55" workbookViewId="0">
      <selection activeCell="AF66" sqref="AF6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S0So9CpAw7R4v++BDt6F0P0yvWQxkYB0ydf7V7NdjUA+NQHDl/5LH+i9v9X2UIPBYlBBoNZmTdxWzPoER9mgA==" saltValue="YjT/WLc8as6a3lH7X/Oq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85" zoomScale="70" zoomScaleNormal="70" zoomScaleSheetLayoutView="55" workbookViewId="0">
      <selection activeCell="AD98" sqref="AD9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580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t3kVqoaE7PpJQzjrh9UsvJTfMbvhCJ+NrvnRGlbZzuDMvKxNd77QmdwKZO/9us7zgd+FGXXstMloETI8X83kA==" saltValue="fC7XxH3EqSOKV0sgFbBd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22" zoomScale="70" zoomScaleNormal="7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581</v>
      </c>
      <c r="G46" s="8" t="s">
        <v>582</v>
      </c>
      <c r="H46" s="8" t="s">
        <v>583</v>
      </c>
      <c r="I46" s="8" t="s">
        <v>584</v>
      </c>
      <c r="J46" s="9" t="s">
        <v>585</v>
      </c>
    </row>
    <row r="47" spans="2:10" ht="57.75" customHeight="1" x14ac:dyDescent="0.15">
      <c r="B47" s="10"/>
      <c r="C47" s="1232" t="s">
        <v>3</v>
      </c>
      <c r="D47" s="1232"/>
      <c r="E47" s="1233"/>
      <c r="F47" s="11">
        <v>27.52</v>
      </c>
      <c r="G47" s="12">
        <v>27.43</v>
      </c>
      <c r="H47" s="12">
        <v>28.15</v>
      </c>
      <c r="I47" s="12">
        <v>29.88</v>
      </c>
      <c r="J47" s="13">
        <v>26.71</v>
      </c>
    </row>
    <row r="48" spans="2:10" ht="57.75" customHeight="1" x14ac:dyDescent="0.15">
      <c r="B48" s="14"/>
      <c r="C48" s="1234" t="s">
        <v>4</v>
      </c>
      <c r="D48" s="1234"/>
      <c r="E48" s="1235"/>
      <c r="F48" s="15">
        <v>1.31</v>
      </c>
      <c r="G48" s="16">
        <v>2.4300000000000002</v>
      </c>
      <c r="H48" s="16">
        <v>3.83</v>
      </c>
      <c r="I48" s="16">
        <v>5.55</v>
      </c>
      <c r="J48" s="17">
        <v>6.68</v>
      </c>
    </row>
    <row r="49" spans="2:10" ht="57.75" customHeight="1" thickBot="1" x14ac:dyDescent="0.2">
      <c r="B49" s="18"/>
      <c r="C49" s="1236" t="s">
        <v>5</v>
      </c>
      <c r="D49" s="1236"/>
      <c r="E49" s="1237"/>
      <c r="F49" s="19">
        <v>1.49</v>
      </c>
      <c r="G49" s="20">
        <v>3.01</v>
      </c>
      <c r="H49" s="20">
        <v>2.71</v>
      </c>
      <c r="I49" s="20">
        <v>2.72</v>
      </c>
      <c r="J49" s="21" t="s">
        <v>586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z9anFK/4GpE+men0Pd+BnY0OnvqlyKG5J+d1aCJFR1o2/P1wkVr4yW6jA8mrg+8ZEIxaC020NXMwUbXY8tVrA==" saltValue="sr8vvng+QNqnaUwOGYeD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彌永 拓己</cp:lastModifiedBy>
  <cp:lastPrinted>2020-03-16T03:00:57Z</cp:lastPrinted>
  <dcterms:created xsi:type="dcterms:W3CDTF">2020-02-10T05:53:15Z</dcterms:created>
  <dcterms:modified xsi:type="dcterms:W3CDTF">2020-08-31T11:15:46Z</dcterms:modified>
  <cp:category/>
</cp:coreProperties>
</file>