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hnsv314\014上下水道課\令和7年度（2025年度）\"/>
    </mc:Choice>
  </mc:AlternateContent>
  <xr:revisionPtr revIDLastSave="0" documentId="13_ncr:1_{45490592-2766-4344-9F51-4616878365BE}" xr6:coauthVersionLast="45" xr6:coauthVersionMax="45" xr10:uidLastSave="{00000000-0000-0000-0000-000000000000}"/>
  <bookViews>
    <workbookView xWindow="20370" yWindow="-2760" windowWidth="19440" windowHeight="15000" xr2:uid="{00000000-000D-0000-FFFF-FFFF00000000}"/>
  </bookViews>
  <sheets>
    <sheet name="水道料金説明資料" sheetId="6" r:id="rId1"/>
    <sheet name="水道料金表" sheetId="7" r:id="rId2"/>
  </sheets>
  <definedNames>
    <definedName name="_xlnm.Print_Area" localSheetId="0">水道料金説明資料!$A$1:$N$55</definedName>
    <definedName name="_xlnm.Print_Area" localSheetId="1">水道料金表!$A$1:$BF$40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 i="7" l="1"/>
  <c r="G6" i="7"/>
  <c r="W6" i="7"/>
  <c r="AA6" i="7"/>
  <c r="AQ6" i="7"/>
  <c r="AU6" i="7"/>
  <c r="C7" i="7"/>
  <c r="G7" i="7"/>
  <c r="W7" i="7"/>
  <c r="AA7" i="7"/>
  <c r="AQ7" i="7"/>
  <c r="AU7" i="7"/>
  <c r="C8" i="7"/>
  <c r="G8" i="7"/>
  <c r="W8" i="7"/>
  <c r="AA8" i="7"/>
  <c r="AQ8" i="7"/>
  <c r="AU8" i="7"/>
  <c r="C9" i="7"/>
  <c r="G9" i="7"/>
  <c r="W9" i="7"/>
  <c r="AA9" i="7"/>
  <c r="AQ9" i="7"/>
  <c r="AU9" i="7"/>
  <c r="C10" i="7"/>
  <c r="G10" i="7"/>
  <c r="W10" i="7"/>
  <c r="AA10" i="7"/>
  <c r="AQ10" i="7"/>
  <c r="AU10" i="7"/>
  <c r="G31" i="7"/>
  <c r="G33" i="7" s="1"/>
  <c r="K31" i="7"/>
  <c r="AA31" i="7"/>
  <c r="AA33" i="7" s="1"/>
  <c r="AE31" i="7"/>
  <c r="AE33" i="7" s="1"/>
  <c r="AU31" i="7"/>
  <c r="AY31" i="7"/>
  <c r="G32" i="7"/>
  <c r="K32" i="7"/>
  <c r="K33" i="7" s="1"/>
  <c r="AA32" i="7"/>
  <c r="AE32" i="7"/>
  <c r="AU32" i="7"/>
  <c r="AY32" i="7"/>
  <c r="F35" i="7"/>
  <c r="K35" i="7"/>
  <c r="Z35" i="7"/>
  <c r="AE35" i="7"/>
  <c r="AT35" i="7"/>
  <c r="AY35" i="7"/>
  <c r="AY33" i="7" l="1"/>
  <c r="AU33" i="7"/>
  <c r="C12" i="7"/>
  <c r="C14" i="7"/>
  <c r="C16" i="7"/>
  <c r="C18" i="7"/>
  <c r="C20" i="7"/>
  <c r="C22" i="7"/>
  <c r="C24" i="7"/>
  <c r="C26" i="7"/>
  <c r="C28" i="7"/>
  <c r="C30" i="7"/>
  <c r="P7" i="7"/>
  <c r="P13" i="7"/>
  <c r="G12" i="7"/>
  <c r="G14" i="7"/>
  <c r="G16" i="7"/>
  <c r="G18" i="7"/>
  <c r="G20" i="7"/>
  <c r="G22" i="7"/>
  <c r="G24" i="7"/>
  <c r="G26" i="7"/>
  <c r="G28" i="7"/>
  <c r="G30" i="7"/>
  <c r="P9" i="7"/>
  <c r="P23" i="7"/>
  <c r="L6" i="7"/>
  <c r="L8" i="7"/>
  <c r="L10" i="7"/>
  <c r="L12" i="7"/>
  <c r="L14" i="7"/>
  <c r="L16" i="7"/>
  <c r="L18" i="7"/>
  <c r="L20" i="7"/>
  <c r="L22" i="7"/>
  <c r="L24" i="7"/>
  <c r="L26" i="7"/>
  <c r="L28" i="7"/>
  <c r="L30" i="7"/>
  <c r="P15" i="7"/>
  <c r="P19" i="7"/>
  <c r="P27" i="7"/>
  <c r="P6" i="7"/>
  <c r="P8" i="7"/>
  <c r="P10" i="7"/>
  <c r="P12" i="7"/>
  <c r="P14" i="7"/>
  <c r="P16" i="7"/>
  <c r="P18" i="7"/>
  <c r="P20" i="7"/>
  <c r="P22" i="7"/>
  <c r="P24" i="7"/>
  <c r="P26" i="7"/>
  <c r="P28" i="7"/>
  <c r="P30" i="7"/>
  <c r="P11" i="7"/>
  <c r="P21" i="7"/>
  <c r="P25" i="7"/>
  <c r="C11" i="7"/>
  <c r="C13" i="7"/>
  <c r="C15" i="7"/>
  <c r="C17" i="7"/>
  <c r="C19" i="7"/>
  <c r="C21" i="7"/>
  <c r="C23" i="7"/>
  <c r="C25" i="7"/>
  <c r="C27" i="7"/>
  <c r="C29" i="7"/>
  <c r="P29" i="7"/>
  <c r="G11" i="7"/>
  <c r="G13" i="7"/>
  <c r="G15" i="7"/>
  <c r="G17" i="7"/>
  <c r="G19" i="7"/>
  <c r="G21" i="7"/>
  <c r="G23" i="7"/>
  <c r="G25" i="7"/>
  <c r="G27" i="7"/>
  <c r="G29" i="7"/>
  <c r="L7" i="7"/>
  <c r="L9" i="7"/>
  <c r="L11" i="7"/>
  <c r="L13" i="7"/>
  <c r="L15" i="7"/>
  <c r="L17" i="7"/>
  <c r="L19" i="7"/>
  <c r="L21" i="7"/>
  <c r="L23" i="7"/>
  <c r="L25" i="7"/>
  <c r="L27" i="7"/>
  <c r="L29" i="7"/>
  <c r="P17" i="7"/>
  <c r="AQ12" i="7"/>
  <c r="AQ14" i="7"/>
  <c r="AQ16" i="7"/>
  <c r="AQ18" i="7"/>
  <c r="AQ20" i="7"/>
  <c r="AQ22" i="7"/>
  <c r="AQ24" i="7"/>
  <c r="AQ26" i="7"/>
  <c r="AQ28" i="7"/>
  <c r="AQ30" i="7"/>
  <c r="BD19" i="7"/>
  <c r="AU12" i="7"/>
  <c r="AU14" i="7"/>
  <c r="AU16" i="7"/>
  <c r="AU18" i="7"/>
  <c r="AU20" i="7"/>
  <c r="AU22" i="7"/>
  <c r="AU24" i="7"/>
  <c r="AU26" i="7"/>
  <c r="AU28" i="7"/>
  <c r="AU30" i="7"/>
  <c r="BD25" i="7"/>
  <c r="AZ6" i="7"/>
  <c r="AZ8" i="7"/>
  <c r="AZ10" i="7"/>
  <c r="AZ12" i="7"/>
  <c r="AZ14" i="7"/>
  <c r="AZ16" i="7"/>
  <c r="AZ18" i="7"/>
  <c r="AZ20" i="7"/>
  <c r="AZ22" i="7"/>
  <c r="AZ24" i="7"/>
  <c r="AZ26" i="7"/>
  <c r="AZ28" i="7"/>
  <c r="AZ30" i="7"/>
  <c r="BD23" i="7"/>
  <c r="BD6" i="7"/>
  <c r="BD8" i="7"/>
  <c r="BD10" i="7"/>
  <c r="BD12" i="7"/>
  <c r="BD14" i="7"/>
  <c r="BD16" i="7"/>
  <c r="BD18" i="7"/>
  <c r="BD20" i="7"/>
  <c r="BD22" i="7"/>
  <c r="BD24" i="7"/>
  <c r="BD26" i="7"/>
  <c r="BD28" i="7"/>
  <c r="BD30" i="7"/>
  <c r="BD7" i="7"/>
  <c r="BD15" i="7"/>
  <c r="BD17" i="7"/>
  <c r="BD29" i="7"/>
  <c r="AQ11" i="7"/>
  <c r="AQ13" i="7"/>
  <c r="AQ15" i="7"/>
  <c r="AQ17" i="7"/>
  <c r="AQ19" i="7"/>
  <c r="AQ21" i="7"/>
  <c r="AQ23" i="7"/>
  <c r="AQ25" i="7"/>
  <c r="AQ27" i="7"/>
  <c r="AQ29" i="7"/>
  <c r="BD21" i="7"/>
  <c r="AU11" i="7"/>
  <c r="AU13" i="7"/>
  <c r="AU15" i="7"/>
  <c r="AU17" i="7"/>
  <c r="AU19" i="7"/>
  <c r="AU21" i="7"/>
  <c r="AU23" i="7"/>
  <c r="AU25" i="7"/>
  <c r="AU27" i="7"/>
  <c r="AU29" i="7"/>
  <c r="BD9" i="7"/>
  <c r="BD11" i="7"/>
  <c r="AZ7" i="7"/>
  <c r="AZ9" i="7"/>
  <c r="AZ11" i="7"/>
  <c r="AZ13" i="7"/>
  <c r="AZ15" i="7"/>
  <c r="AZ17" i="7"/>
  <c r="AZ19" i="7"/>
  <c r="AZ21" i="7"/>
  <c r="AZ23" i="7"/>
  <c r="AZ25" i="7"/>
  <c r="AZ27" i="7"/>
  <c r="AZ29" i="7"/>
  <c r="BD13" i="7"/>
  <c r="BD27" i="7"/>
  <c r="W11" i="7"/>
  <c r="W13" i="7"/>
  <c r="W15" i="7"/>
  <c r="W17" i="7"/>
  <c r="W19" i="7"/>
  <c r="W21" i="7"/>
  <c r="W23" i="7"/>
  <c r="W25" i="7"/>
  <c r="W27" i="7"/>
  <c r="W29" i="7"/>
  <c r="AJ26" i="7"/>
  <c r="AA11" i="7"/>
  <c r="AA13" i="7"/>
  <c r="AA15" i="7"/>
  <c r="AA17" i="7"/>
  <c r="AA19" i="7"/>
  <c r="AA21" i="7"/>
  <c r="AA23" i="7"/>
  <c r="AA25" i="7"/>
  <c r="AA27" i="7"/>
  <c r="AA29" i="7"/>
  <c r="AJ14" i="7"/>
  <c r="AJ18" i="7"/>
  <c r="AJ28" i="7"/>
  <c r="AF7" i="7"/>
  <c r="AF9" i="7"/>
  <c r="AF11" i="7"/>
  <c r="AF13" i="7"/>
  <c r="AF15" i="7"/>
  <c r="AF17" i="7"/>
  <c r="AF19" i="7"/>
  <c r="AF21" i="7"/>
  <c r="AF23" i="7"/>
  <c r="AF25" i="7"/>
  <c r="AF27" i="7"/>
  <c r="AF29" i="7"/>
  <c r="AJ8" i="7"/>
  <c r="AJ7" i="7"/>
  <c r="AJ9" i="7"/>
  <c r="AJ11" i="7"/>
  <c r="AJ13" i="7"/>
  <c r="AJ15" i="7"/>
  <c r="AJ17" i="7"/>
  <c r="AJ19" i="7"/>
  <c r="AJ21" i="7"/>
  <c r="AJ23" i="7"/>
  <c r="AJ25" i="7"/>
  <c r="AJ27" i="7"/>
  <c r="AJ29" i="7"/>
  <c r="W12" i="7"/>
  <c r="W14" i="7"/>
  <c r="W16" i="7"/>
  <c r="W18" i="7"/>
  <c r="W20" i="7"/>
  <c r="W22" i="7"/>
  <c r="W24" i="7"/>
  <c r="W26" i="7"/>
  <c r="W28" i="7"/>
  <c r="W30" i="7"/>
  <c r="AJ6" i="7"/>
  <c r="AJ12" i="7"/>
  <c r="AA12" i="7"/>
  <c r="AA14" i="7"/>
  <c r="AA16" i="7"/>
  <c r="AA18" i="7"/>
  <c r="AA20" i="7"/>
  <c r="AA22" i="7"/>
  <c r="AA24" i="7"/>
  <c r="AA26" i="7"/>
  <c r="AA28" i="7"/>
  <c r="AA30" i="7"/>
  <c r="AJ16" i="7"/>
  <c r="AJ20" i="7"/>
  <c r="AJ24" i="7"/>
  <c r="AJ30" i="7"/>
  <c r="AF6" i="7"/>
  <c r="AF8" i="7"/>
  <c r="AF10" i="7"/>
  <c r="AF12" i="7"/>
  <c r="AF14" i="7"/>
  <c r="AF16" i="7"/>
  <c r="AF18" i="7"/>
  <c r="AF20" i="7"/>
  <c r="AF22" i="7"/>
  <c r="AF24" i="7"/>
  <c r="AF26" i="7"/>
  <c r="AF28" i="7"/>
  <c r="AF30" i="7"/>
  <c r="AJ10" i="7"/>
  <c r="AJ22" i="7"/>
</calcChain>
</file>

<file path=xl/sharedStrings.xml><?xml version="1.0" encoding="utf-8"?>
<sst xmlns="http://schemas.openxmlformats.org/spreadsheetml/2006/main" count="418" uniqueCount="67">
  <si>
    <t>　　　料金の確認をして下さい。</t>
    <phoneticPr fontId="1"/>
  </si>
  <si>
    <t>　　　検針後に、「水道使用量のお知らせ」（検針票）を投函しますので、使用水量や水道</t>
    <rPh sb="3" eb="5">
      <t>ケンシン</t>
    </rPh>
    <rPh sb="5" eb="6">
      <t>ゴ</t>
    </rPh>
    <rPh sb="9" eb="11">
      <t>スイドウ</t>
    </rPh>
    <rPh sb="11" eb="14">
      <t>シヨウリョウ</t>
    </rPh>
    <rPh sb="16" eb="17">
      <t>シ</t>
    </rPh>
    <rPh sb="21" eb="24">
      <t>ケンシンヒョウ</t>
    </rPh>
    <rPh sb="26" eb="28">
      <t>トウカン</t>
    </rPh>
    <rPh sb="34" eb="36">
      <t>シヨウ</t>
    </rPh>
    <rPh sb="36" eb="38">
      <t>スイリョウ</t>
    </rPh>
    <rPh sb="39" eb="41">
      <t>スイドウ</t>
    </rPh>
    <phoneticPr fontId="1"/>
  </si>
  <si>
    <t>　　　検針後、毎月の使用水量に応じて水道料金を決定します。</t>
    <rPh sb="3" eb="5">
      <t>ケンシン</t>
    </rPh>
    <rPh sb="5" eb="6">
      <t>ゴ</t>
    </rPh>
    <rPh sb="7" eb="9">
      <t>マイツキ</t>
    </rPh>
    <rPh sb="10" eb="12">
      <t>シヨウ</t>
    </rPh>
    <rPh sb="12" eb="14">
      <t>スイリョウ</t>
    </rPh>
    <rPh sb="15" eb="16">
      <t>オウ</t>
    </rPh>
    <rPh sb="18" eb="20">
      <t>スイドウ</t>
    </rPh>
    <rPh sb="20" eb="22">
      <t>リョウキン</t>
    </rPh>
    <phoneticPr fontId="1"/>
  </si>
  <si>
    <t>（２）口座振替</t>
    <rPh sb="3" eb="5">
      <t>コウザ</t>
    </rPh>
    <rPh sb="5" eb="7">
      <t>フリカエ</t>
    </rPh>
    <phoneticPr fontId="1"/>
  </si>
  <si>
    <t>　　　に再度引き落としをいたします。</t>
    <rPh sb="4" eb="6">
      <t>サイド</t>
    </rPh>
    <rPh sb="6" eb="7">
      <t>ヒ</t>
    </rPh>
    <rPh sb="8" eb="9">
      <t>オ</t>
    </rPh>
    <phoneticPr fontId="1"/>
  </si>
  <si>
    <t>朝倉市の水道料金について</t>
    <rPh sb="0" eb="3">
      <t>アサクラシ</t>
    </rPh>
    <phoneticPr fontId="1"/>
  </si>
  <si>
    <t>　　　使用水量1～５㎥までは水道基本料金に含まれており、５㎥を超える使用水量</t>
    <rPh sb="14" eb="16">
      <t>スイドウ</t>
    </rPh>
    <rPh sb="21" eb="22">
      <t>フク</t>
    </rPh>
    <phoneticPr fontId="1"/>
  </si>
  <si>
    <t>　例）水道口径φ20mmで、ひと月に水道を10㎥使用した場合の水道料金</t>
    <rPh sb="1" eb="2">
      <t>レイ</t>
    </rPh>
    <rPh sb="3" eb="5">
      <t>スイドウ</t>
    </rPh>
    <rPh sb="5" eb="7">
      <t>コウケイ</t>
    </rPh>
    <rPh sb="16" eb="17">
      <t>ツキ</t>
    </rPh>
    <rPh sb="18" eb="20">
      <t>スイドウ</t>
    </rPh>
    <rPh sb="24" eb="26">
      <t>シヨウ</t>
    </rPh>
    <rPh sb="28" eb="30">
      <t>バアイ</t>
    </rPh>
    <rPh sb="31" eb="33">
      <t>スイドウ</t>
    </rPh>
    <rPh sb="33" eb="35">
      <t>リョウキン</t>
    </rPh>
    <phoneticPr fontId="1"/>
  </si>
  <si>
    <t>　　　退去の手続きがなされない限りは、水道料金が発生いたしますのでご了承ください。</t>
    <rPh sb="3" eb="5">
      <t>タイキョ</t>
    </rPh>
    <rPh sb="6" eb="8">
      <t>テツヅ</t>
    </rPh>
    <rPh sb="15" eb="16">
      <t>カギ</t>
    </rPh>
    <phoneticPr fontId="1"/>
  </si>
  <si>
    <t>　　　毎月、１日から５日の間に検針員が使用水量の確認をします。</t>
    <rPh sb="3" eb="5">
      <t>マイツキ</t>
    </rPh>
    <rPh sb="7" eb="8">
      <t>ニチ</t>
    </rPh>
    <rPh sb="11" eb="12">
      <t>ヒ</t>
    </rPh>
    <rPh sb="13" eb="14">
      <t>アイダ</t>
    </rPh>
    <rPh sb="15" eb="17">
      <t>ケンシン</t>
    </rPh>
    <rPh sb="17" eb="18">
      <t>イン</t>
    </rPh>
    <rPh sb="19" eb="21">
      <t>シヨウ</t>
    </rPh>
    <rPh sb="21" eb="23">
      <t>スイリョウ</t>
    </rPh>
    <rPh sb="24" eb="26">
      <t>カクニン</t>
    </rPh>
    <phoneticPr fontId="1"/>
  </si>
  <si>
    <t>　　　毎月末日（土日祝日の場合は翌営業日）にお客様の指定口座から引き落としを</t>
    <rPh sb="3" eb="5">
      <t>マイツキ</t>
    </rPh>
    <rPh sb="5" eb="6">
      <t>マツ</t>
    </rPh>
    <rPh sb="6" eb="7">
      <t>ニチ</t>
    </rPh>
    <rPh sb="8" eb="10">
      <t>ドニチ</t>
    </rPh>
    <rPh sb="10" eb="12">
      <t>シュクジツ</t>
    </rPh>
    <rPh sb="13" eb="15">
      <t>バアイ</t>
    </rPh>
    <rPh sb="16" eb="17">
      <t>ヨク</t>
    </rPh>
    <rPh sb="17" eb="20">
      <t>エイギョウビ</t>
    </rPh>
    <rPh sb="23" eb="25">
      <t>キャクサマ</t>
    </rPh>
    <rPh sb="26" eb="28">
      <t>シテイ</t>
    </rPh>
    <rPh sb="28" eb="30">
      <t>コウザ</t>
    </rPh>
    <rPh sb="32" eb="33">
      <t>ヒ</t>
    </rPh>
    <rPh sb="34" eb="35">
      <t>オ</t>
    </rPh>
    <phoneticPr fontId="1"/>
  </si>
  <si>
    <t>　　　末日に引き落としできなかった場合でも、原則翌月１５日（土日祝日の場合は翌営業日）</t>
    <rPh sb="3" eb="4">
      <t>マツ</t>
    </rPh>
    <rPh sb="4" eb="5">
      <t>ヒ</t>
    </rPh>
    <rPh sb="6" eb="7">
      <t>ヒ</t>
    </rPh>
    <rPh sb="8" eb="9">
      <t>オ</t>
    </rPh>
    <rPh sb="17" eb="19">
      <t>バアイ</t>
    </rPh>
    <rPh sb="22" eb="24">
      <t>ゲンソク</t>
    </rPh>
    <rPh sb="24" eb="26">
      <t>ヨクゲツ</t>
    </rPh>
    <rPh sb="28" eb="29">
      <t>ニチ</t>
    </rPh>
    <rPh sb="30" eb="32">
      <t>ドニチ</t>
    </rPh>
    <rPh sb="32" eb="34">
      <t>シュクジツ</t>
    </rPh>
    <rPh sb="35" eb="37">
      <t>バアイ</t>
    </rPh>
    <rPh sb="38" eb="39">
      <t>ヨク</t>
    </rPh>
    <rPh sb="39" eb="42">
      <t>エイギョウビ</t>
    </rPh>
    <phoneticPr fontId="1"/>
  </si>
  <si>
    <t>　　　通知書で金融機関、または上下水道課窓口及び支所窓口にてお支払いできます。</t>
    <rPh sb="3" eb="6">
      <t>ツウチショ</t>
    </rPh>
    <rPh sb="7" eb="9">
      <t>キンユウ</t>
    </rPh>
    <rPh sb="9" eb="11">
      <t>キカン</t>
    </rPh>
    <rPh sb="15" eb="17">
      <t>ジョウゲ</t>
    </rPh>
    <rPh sb="17" eb="19">
      <t>スイドウ</t>
    </rPh>
    <rPh sb="19" eb="20">
      <t>カ</t>
    </rPh>
    <rPh sb="20" eb="22">
      <t>マドグチ</t>
    </rPh>
    <rPh sb="22" eb="23">
      <t>オヨ</t>
    </rPh>
    <rPh sb="24" eb="26">
      <t>シショ</t>
    </rPh>
    <rPh sb="26" eb="28">
      <t>マドグチ</t>
    </rPh>
    <rPh sb="31" eb="33">
      <t>シハラ</t>
    </rPh>
    <phoneticPr fontId="1"/>
  </si>
  <si>
    <t>　　　ご連絡ください。</t>
    <phoneticPr fontId="1"/>
  </si>
  <si>
    <t>　　　入居や退去で水道の使用開始・休止がある場合は、事前に市役所上下水道課に</t>
    <rPh sb="3" eb="5">
      <t>ニュウキョ</t>
    </rPh>
    <rPh sb="6" eb="8">
      <t>タイキョ</t>
    </rPh>
    <rPh sb="9" eb="11">
      <t>スイドウ</t>
    </rPh>
    <rPh sb="12" eb="14">
      <t>シヨウ</t>
    </rPh>
    <rPh sb="14" eb="16">
      <t>カイシ</t>
    </rPh>
    <rPh sb="17" eb="19">
      <t>キュウシ</t>
    </rPh>
    <rPh sb="22" eb="24">
      <t>バアイ</t>
    </rPh>
    <rPh sb="26" eb="28">
      <t>ジゼン</t>
    </rPh>
    <rPh sb="29" eb="30">
      <t>シ</t>
    </rPh>
    <rPh sb="30" eb="32">
      <t>ヤクショ</t>
    </rPh>
    <rPh sb="32" eb="34">
      <t>ジョウゲ</t>
    </rPh>
    <rPh sb="34" eb="36">
      <t>スイドウ</t>
    </rPh>
    <rPh sb="36" eb="37">
      <t>カ</t>
    </rPh>
    <phoneticPr fontId="1"/>
  </si>
  <si>
    <t>（Ｒ１．１０．１～　消費税１０％）</t>
    <rPh sb="10" eb="13">
      <t>ショウヒゼイ</t>
    </rPh>
    <phoneticPr fontId="1"/>
  </si>
  <si>
    <r>
      <t>　　　については、１㎥毎に</t>
    </r>
    <r>
      <rPr>
        <b/>
        <sz val="22"/>
        <rFont val="HGPｺﾞｼｯｸM"/>
        <family val="3"/>
        <charset val="128"/>
      </rPr>
      <t>176円（税込）</t>
    </r>
    <r>
      <rPr>
        <sz val="22"/>
        <rFont val="HGPｺﾞｼｯｸM"/>
        <family val="3"/>
        <charset val="128"/>
      </rPr>
      <t>が加算されます。</t>
    </r>
    <rPh sb="16" eb="17">
      <t>エン</t>
    </rPh>
    <rPh sb="18" eb="20">
      <t>ゼイコミ</t>
    </rPh>
    <rPh sb="22" eb="24">
      <t>カサン</t>
    </rPh>
    <phoneticPr fontId="1"/>
  </si>
  <si>
    <t>朝倉市水道給水条例、朝倉市水道給水条例施行規程が契約の内容となります。</t>
    <rPh sb="0" eb="3">
      <t>アサクラシ</t>
    </rPh>
    <rPh sb="3" eb="5">
      <t>スイドウ</t>
    </rPh>
    <rPh sb="5" eb="7">
      <t>キュウスイ</t>
    </rPh>
    <rPh sb="7" eb="9">
      <t>ジョウレイ</t>
    </rPh>
    <rPh sb="10" eb="13">
      <t>アサクラシ</t>
    </rPh>
    <rPh sb="13" eb="15">
      <t>スイドウ</t>
    </rPh>
    <rPh sb="15" eb="17">
      <t>キュウスイ</t>
    </rPh>
    <rPh sb="17" eb="19">
      <t>ジョウレイ</t>
    </rPh>
    <rPh sb="19" eb="21">
      <t>セコウ</t>
    </rPh>
    <rPh sb="21" eb="23">
      <t>キテイ</t>
    </rPh>
    <rPh sb="24" eb="26">
      <t>ケイヤク</t>
    </rPh>
    <rPh sb="27" eb="29">
      <t>ナイヨウ</t>
    </rPh>
    <phoneticPr fontId="1"/>
  </si>
  <si>
    <t>◎水道料金の計算</t>
    <rPh sb="1" eb="3">
      <t>スイドウ</t>
    </rPh>
    <rPh sb="3" eb="5">
      <t>リョウキン</t>
    </rPh>
    <rPh sb="6" eb="8">
      <t>ケイサン</t>
    </rPh>
    <phoneticPr fontId="1"/>
  </si>
  <si>
    <t>◎料金の支払方法について</t>
    <rPh sb="1" eb="3">
      <t>リョウキン</t>
    </rPh>
    <rPh sb="4" eb="6">
      <t>シハライ</t>
    </rPh>
    <rPh sb="6" eb="8">
      <t>ホウホウ</t>
    </rPh>
    <phoneticPr fontId="1"/>
  </si>
  <si>
    <t>◎退去・入居に関するお手続き</t>
    <rPh sb="1" eb="3">
      <t>タイキョ</t>
    </rPh>
    <rPh sb="4" eb="6">
      <t>ニュウキョ</t>
    </rPh>
    <rPh sb="7" eb="8">
      <t>カン</t>
    </rPh>
    <rPh sb="11" eb="13">
      <t>テツヅ</t>
    </rPh>
    <phoneticPr fontId="1"/>
  </si>
  <si>
    <t xml:space="preserve"> </t>
    <phoneticPr fontId="1"/>
  </si>
  <si>
    <t>（使用水量10㎥－基本分5㎥)×176（税込）＋水道基本料金1,100円＝1,980円</t>
    <phoneticPr fontId="1"/>
  </si>
  <si>
    <t>（使用水量10㎥－基本分5㎥)×176（税込）＋水道基本料金1,045円＝1,925円</t>
    <phoneticPr fontId="1"/>
  </si>
  <si>
    <t>※（　）内は消費税の内書です。</t>
    <rPh sb="4" eb="5">
      <t>ナイ</t>
    </rPh>
    <rPh sb="6" eb="8">
      <t>ショウヒ</t>
    </rPh>
    <rPh sb="8" eb="9">
      <t>ゼイ</t>
    </rPh>
    <rPh sb="10" eb="11">
      <t>ウチ</t>
    </rPh>
    <rPh sb="11" eb="12">
      <t>ショ</t>
    </rPh>
    <phoneticPr fontId="1"/>
  </si>
  <si>
    <t>例２　　口径20mmの水道を10㎥使用した場合</t>
    <rPh sb="0" eb="1">
      <t>レイ</t>
    </rPh>
    <rPh sb="4" eb="6">
      <t>コウケイ</t>
    </rPh>
    <rPh sb="11" eb="13">
      <t>スイドウ</t>
    </rPh>
    <rPh sb="17" eb="19">
      <t>シヨウ</t>
    </rPh>
    <rPh sb="21" eb="23">
      <t>バアイ</t>
    </rPh>
    <phoneticPr fontId="1"/>
  </si>
  <si>
    <t>例１　　口径13mmの水道を10㎥使用した場合</t>
    <rPh sb="0" eb="1">
      <t>レイ</t>
    </rPh>
    <rPh sb="4" eb="6">
      <t>コウケイ</t>
    </rPh>
    <rPh sb="11" eb="13">
      <t>スイドウ</t>
    </rPh>
    <rPh sb="17" eb="19">
      <t>シヨウ</t>
    </rPh>
    <rPh sb="21" eb="23">
      <t>バアイ</t>
    </rPh>
    <phoneticPr fontId="1"/>
  </si>
  <si>
    <t>（5㎥を超えるもの）</t>
    <rPh sb="4" eb="5">
      <t>コ</t>
    </rPh>
    <phoneticPr fontId="1"/>
  </si>
  <si>
    <t>)</t>
    <phoneticPr fontId="1"/>
  </si>
  <si>
    <t>（</t>
    <phoneticPr fontId="1"/>
  </si>
  <si>
    <t>円</t>
    <rPh sb="0" eb="1">
      <t>エン</t>
    </rPh>
    <phoneticPr fontId="1"/>
  </si>
  <si>
    <t>※1㎥当たり</t>
    <rPh sb="3" eb="4">
      <t>ア</t>
    </rPh>
    <phoneticPr fontId="1"/>
  </si>
  <si>
    <t>水道基本料金</t>
    <rPh sb="0" eb="2">
      <t>スイドウ</t>
    </rPh>
    <rPh sb="2" eb="4">
      <t>キホン</t>
    </rPh>
    <rPh sb="4" eb="6">
      <t>リョウキン</t>
    </rPh>
    <phoneticPr fontId="1"/>
  </si>
  <si>
    <t>メーター使用料</t>
    <rPh sb="4" eb="7">
      <t>シヨウリョウ</t>
    </rPh>
    <phoneticPr fontId="1"/>
  </si>
  <si>
    <t xml:space="preserve">円  </t>
    <rPh sb="0" eb="1">
      <t>エン</t>
    </rPh>
    <phoneticPr fontId="1"/>
  </si>
  <si>
    <t>基本料金</t>
    <rPh sb="0" eb="2">
      <t>キホン</t>
    </rPh>
    <rPh sb="2" eb="4">
      <t>リョウキン</t>
    </rPh>
    <phoneticPr fontId="1"/>
  </si>
  <si>
    <t>）</t>
    <phoneticPr fontId="1"/>
  </si>
  <si>
    <t>水道料金</t>
    <rPh sb="0" eb="2">
      <t>スイドウ</t>
    </rPh>
    <rPh sb="2" eb="4">
      <t>リョウキン</t>
    </rPh>
    <phoneticPr fontId="1"/>
  </si>
  <si>
    <t>水量
　㎥</t>
    <rPh sb="0" eb="2">
      <t>スイリョウ</t>
    </rPh>
    <phoneticPr fontId="1"/>
  </si>
  <si>
    <t>水道口径　13mm～20mm（ﾒｰﾀｰ使用料なしの場合）</t>
    <rPh sb="0" eb="2">
      <t>スイドウ</t>
    </rPh>
    <rPh sb="2" eb="4">
      <t>コウケイ</t>
    </rPh>
    <rPh sb="19" eb="22">
      <t>シヨウリョウ</t>
    </rPh>
    <rPh sb="25" eb="27">
      <t>バアイ</t>
    </rPh>
    <phoneticPr fontId="1"/>
  </si>
  <si>
    <t>水道口径　20mm～25mm</t>
    <rPh sb="0" eb="2">
      <t>スイドウ</t>
    </rPh>
    <rPh sb="2" eb="4">
      <t>コウケイ</t>
    </rPh>
    <phoneticPr fontId="1"/>
  </si>
  <si>
    <t>水道口径　13mm</t>
    <rPh sb="0" eb="2">
      <t>スイドウ</t>
    </rPh>
    <rPh sb="2" eb="4">
      <t>コウケイ</t>
    </rPh>
    <phoneticPr fontId="1"/>
  </si>
  <si>
    <t>(単位：円）</t>
    <rPh sb="1" eb="3">
      <t>タンイ</t>
    </rPh>
    <rPh sb="4" eb="5">
      <t>エン</t>
    </rPh>
    <phoneticPr fontId="1"/>
  </si>
  <si>
    <t>朝 倉 市 水 道 料 金 早 見 表</t>
    <rPh sb="0" eb="1">
      <t>アサ</t>
    </rPh>
    <rPh sb="2" eb="3">
      <t>クラ</t>
    </rPh>
    <rPh sb="4" eb="5">
      <t>シ</t>
    </rPh>
    <rPh sb="6" eb="7">
      <t>ミズ</t>
    </rPh>
    <rPh sb="8" eb="9">
      <t>ミチ</t>
    </rPh>
    <rPh sb="10" eb="11">
      <t>リョウ</t>
    </rPh>
    <rPh sb="12" eb="13">
      <t>カネ</t>
    </rPh>
    <rPh sb="14" eb="15">
      <t>ハヤ</t>
    </rPh>
    <rPh sb="16" eb="17">
      <t>ミ</t>
    </rPh>
    <rPh sb="18" eb="19">
      <t>オモテ</t>
    </rPh>
    <phoneticPr fontId="1"/>
  </si>
  <si>
    <t>（Ｒ１．１０．１～　※消費税率１０％）</t>
    <rPh sb="11" eb="14">
      <t>ショウヒゼイ</t>
    </rPh>
    <rPh sb="14" eb="15">
      <t>リツ</t>
    </rPh>
    <phoneticPr fontId="1"/>
  </si>
  <si>
    <r>
      <t>　　　　　　　　　　　 　口径</t>
    </r>
    <r>
      <rPr>
        <sz val="22"/>
        <rFont val="Calibri"/>
        <family val="3"/>
        <charset val="161"/>
      </rPr>
      <t>φ</t>
    </r>
    <r>
      <rPr>
        <sz val="22"/>
        <rFont val="HGPｺﾞｼｯｸM"/>
        <family val="3"/>
        <charset val="128"/>
      </rPr>
      <t>20mm：</t>
    </r>
    <r>
      <rPr>
        <b/>
        <sz val="22"/>
        <rFont val="HGPｺﾞｼｯｸM"/>
        <family val="3"/>
        <charset val="128"/>
      </rPr>
      <t>1,100円（税込）／月</t>
    </r>
    <rPh sb="13" eb="15">
      <t>コウケイ</t>
    </rPh>
    <rPh sb="26" eb="27">
      <t>エン</t>
    </rPh>
    <rPh sb="28" eb="30">
      <t>ゼイコミ</t>
    </rPh>
    <rPh sb="32" eb="33">
      <t>ゲツ</t>
    </rPh>
    <phoneticPr fontId="1"/>
  </si>
  <si>
    <r>
      <t>　　　（使用水量10</t>
    </r>
    <r>
      <rPr>
        <sz val="22"/>
        <rFont val="Segoe UI Symbol"/>
        <family val="2"/>
      </rPr>
      <t>㎥</t>
    </r>
    <r>
      <rPr>
        <sz val="22"/>
        <rFont val="HGPｺﾞｼｯｸM"/>
        <family val="3"/>
        <charset val="128"/>
      </rPr>
      <t>－基本分5</t>
    </r>
    <r>
      <rPr>
        <sz val="22"/>
        <rFont val="Segoe UI Symbol"/>
        <family val="2"/>
      </rPr>
      <t>㎥</t>
    </r>
    <r>
      <rPr>
        <sz val="22"/>
        <rFont val="HGPｺﾞｼｯｸM"/>
        <family val="3"/>
        <charset val="128"/>
      </rPr>
      <t>)</t>
    </r>
    <r>
      <rPr>
        <sz val="22"/>
        <rFont val="Calibri"/>
        <family val="3"/>
      </rPr>
      <t>×</t>
    </r>
    <r>
      <rPr>
        <sz val="22"/>
        <rFont val="HGPｺﾞｼｯｸM"/>
        <family val="3"/>
        <charset val="128"/>
      </rPr>
      <t>176円（税込）＋水道基本料金1,100円＝1,980円</t>
    </r>
    <rPh sb="22" eb="23">
      <t>エン</t>
    </rPh>
    <phoneticPr fontId="1"/>
  </si>
  <si>
    <t>　　※全国のコンビニエンスストアやスマホ決済アプリで上下水道料金が納付できます。</t>
    <rPh sb="3" eb="5">
      <t>ゼンコク</t>
    </rPh>
    <rPh sb="20" eb="22">
      <t>ケッサイ</t>
    </rPh>
    <rPh sb="26" eb="32">
      <t>ジョウゲスイドウリョウキン</t>
    </rPh>
    <rPh sb="33" eb="35">
      <t>ノウフ</t>
    </rPh>
    <phoneticPr fontId="1"/>
  </si>
  <si>
    <t>　　◆納付できる主なコンビニエンスストア</t>
    <rPh sb="3" eb="5">
      <t>ノウフ</t>
    </rPh>
    <rPh sb="8" eb="9">
      <t>オモ</t>
    </rPh>
    <phoneticPr fontId="1"/>
  </si>
  <si>
    <t>　　　セブンイレブン、ファミリーマート、ミニストップ、ローソン、MMK設置店など</t>
    <rPh sb="35" eb="38">
      <t>セッチテン</t>
    </rPh>
    <phoneticPr fontId="1"/>
  </si>
  <si>
    <t>　　※店舗形態によっては、コンビニ納付の取り扱いが出来ない場合があります。</t>
    <rPh sb="3" eb="7">
      <t>テンポケイタイ</t>
    </rPh>
    <rPh sb="17" eb="19">
      <t>ノウフ</t>
    </rPh>
    <rPh sb="20" eb="21">
      <t>ト</t>
    </rPh>
    <rPh sb="22" eb="23">
      <t>アツカ</t>
    </rPh>
    <rPh sb="25" eb="27">
      <t>デキ</t>
    </rPh>
    <rPh sb="29" eb="31">
      <t>バアイ</t>
    </rPh>
    <phoneticPr fontId="1"/>
  </si>
  <si>
    <t>　　　詳しくは、届いた納付書の裏面をご確認ください。</t>
    <rPh sb="3" eb="4">
      <t>クワ</t>
    </rPh>
    <rPh sb="8" eb="9">
      <t>トド</t>
    </rPh>
    <rPh sb="11" eb="14">
      <t>ノウフショ</t>
    </rPh>
    <rPh sb="15" eb="17">
      <t>ウラメン</t>
    </rPh>
    <rPh sb="19" eb="21">
      <t>カクニン</t>
    </rPh>
    <phoneticPr fontId="1"/>
  </si>
  <si>
    <t>　　◆利用できるスマホ決済アプリ</t>
    <rPh sb="3" eb="5">
      <t>リヨウ</t>
    </rPh>
    <rPh sb="11" eb="13">
      <t>ケッサイ</t>
    </rPh>
    <phoneticPr fontId="1"/>
  </si>
  <si>
    <t>　　　PayPay、PayB、支払秘書、J-Coiｎ、ｄ払い、auPAY</t>
    <rPh sb="15" eb="19">
      <t>シハライヒショ</t>
    </rPh>
    <rPh sb="28" eb="29">
      <t>バライ</t>
    </rPh>
    <phoneticPr fontId="1"/>
  </si>
  <si>
    <t>　　※アプリの利用方法は、各運営会社のホームページをご確認ください。</t>
    <rPh sb="7" eb="11">
      <t>リヨウホウホウ</t>
    </rPh>
    <rPh sb="13" eb="18">
      <t>カクウンエイカイシャ</t>
    </rPh>
    <rPh sb="27" eb="29">
      <t>カクニン</t>
    </rPh>
    <phoneticPr fontId="1"/>
  </si>
  <si>
    <t>　　　いたします。（１２月については２５日）</t>
    <rPh sb="12" eb="13">
      <t>ガツ</t>
    </rPh>
    <rPh sb="20" eb="21">
      <t>ヒ</t>
    </rPh>
    <phoneticPr fontId="1"/>
  </si>
  <si>
    <t>　　　　電話　０９４６－２２－１１１９</t>
    <rPh sb="4" eb="6">
      <t>デンワ</t>
    </rPh>
    <phoneticPr fontId="1"/>
  </si>
  <si>
    <t>　　　朝倉市役所　上下水道課内　　上下水道サービスセンター</t>
    <rPh sb="3" eb="6">
      <t>アサクラシ</t>
    </rPh>
    <rPh sb="6" eb="8">
      <t>ヤクショ</t>
    </rPh>
    <rPh sb="9" eb="11">
      <t>ジョウゲ</t>
    </rPh>
    <rPh sb="11" eb="13">
      <t>スイドウ</t>
    </rPh>
    <rPh sb="13" eb="14">
      <t>カ</t>
    </rPh>
    <rPh sb="14" eb="15">
      <t>ナイ</t>
    </rPh>
    <rPh sb="17" eb="19">
      <t>ジョウゲ</t>
    </rPh>
    <rPh sb="19" eb="21">
      <t>スイドウ</t>
    </rPh>
    <phoneticPr fontId="1"/>
  </si>
  <si>
    <t>※条例・規程は、市ホームページから　【朝倉市水道給水条例】、【朝倉市水道給水条例施行規程】で検索下さい。</t>
    <rPh sb="19" eb="28">
      <t>アサクラシスイドウキュウスイジョウレイ</t>
    </rPh>
    <rPh sb="31" eb="40">
      <t>アサクラシスイドウキュウスイジョウレイ</t>
    </rPh>
    <rPh sb="40" eb="44">
      <t>セコウキテイ</t>
    </rPh>
    <rPh sb="46" eb="48">
      <t>ケンサク</t>
    </rPh>
    <rPh sb="48" eb="49">
      <t>クダ</t>
    </rPh>
    <phoneticPr fontId="1"/>
  </si>
  <si>
    <t>（１）納入通知書でのお支払い</t>
    <rPh sb="3" eb="5">
      <t>ノウニュウ</t>
    </rPh>
    <rPh sb="5" eb="8">
      <t>ツウチショ</t>
    </rPh>
    <rPh sb="11" eb="13">
      <t>シハラ</t>
    </rPh>
    <phoneticPr fontId="1"/>
  </si>
  <si>
    <t>　　　毎月１５日ごろに納入通知書を発送します。</t>
    <rPh sb="3" eb="5">
      <t>マイツキ</t>
    </rPh>
    <rPh sb="7" eb="8">
      <t>ニチ</t>
    </rPh>
    <rPh sb="11" eb="13">
      <t>ノウニュウ</t>
    </rPh>
    <rPh sb="13" eb="16">
      <t>ツウチショ</t>
    </rPh>
    <rPh sb="17" eb="19">
      <t>ハッソウ</t>
    </rPh>
    <phoneticPr fontId="1"/>
  </si>
  <si>
    <t>◎量水器（メーター）の検針</t>
    <rPh sb="1" eb="2">
      <t>リョウ</t>
    </rPh>
    <rPh sb="2" eb="3">
      <t>スイ</t>
    </rPh>
    <rPh sb="3" eb="4">
      <t>キ</t>
    </rPh>
    <rPh sb="11" eb="13">
      <t>ケンシン</t>
    </rPh>
    <phoneticPr fontId="1"/>
  </si>
  <si>
    <r>
      <t>　※水道基本料金　口径</t>
    </r>
    <r>
      <rPr>
        <sz val="22"/>
        <rFont val="Calibri"/>
        <family val="3"/>
        <charset val="161"/>
      </rPr>
      <t>φ</t>
    </r>
    <r>
      <rPr>
        <sz val="22"/>
        <rFont val="HGPｺﾞｼｯｸM"/>
        <family val="3"/>
        <charset val="128"/>
      </rPr>
      <t>13mm：</t>
    </r>
    <r>
      <rPr>
        <b/>
        <sz val="22"/>
        <rFont val="HGPｺﾞｼｯｸM"/>
        <family val="3"/>
        <charset val="128"/>
      </rPr>
      <t>1,045円（税込）／月</t>
    </r>
    <rPh sb="2" eb="4">
      <t>スイドウ</t>
    </rPh>
    <rPh sb="4" eb="6">
      <t>キホン</t>
    </rPh>
    <rPh sb="6" eb="8">
      <t>リョウキン</t>
    </rPh>
    <rPh sb="9" eb="11">
      <t>コウケイ</t>
    </rPh>
    <rPh sb="22" eb="23">
      <t>エン</t>
    </rPh>
    <rPh sb="24" eb="26">
      <t>ゼイコミ</t>
    </rPh>
    <rPh sb="28" eb="29">
      <t>ゲツ</t>
    </rPh>
    <phoneticPr fontId="1"/>
  </si>
  <si>
    <t>　　　ご不明な点がありましたら、朝倉市役所　上下水道課までご連絡ください。</t>
    <rPh sb="4" eb="6">
      <t>フメイ</t>
    </rPh>
    <rPh sb="7" eb="8">
      <t>テン</t>
    </rPh>
    <rPh sb="16" eb="18">
      <t>アサクラ</t>
    </rPh>
    <rPh sb="18" eb="21">
      <t>シヤクショ</t>
    </rPh>
    <rPh sb="22" eb="24">
      <t>ジョウゲ</t>
    </rPh>
    <rPh sb="24" eb="26">
      <t>スイドウ</t>
    </rPh>
    <rPh sb="26" eb="27">
      <t>カ</t>
    </rPh>
    <rPh sb="30" eb="32">
      <t>レンラク</t>
    </rPh>
    <phoneticPr fontId="1"/>
  </si>
  <si>
    <t>　　   手数料はかかりません。</t>
    <rPh sb="5" eb="8">
      <t>テスウリョウ</t>
    </rPh>
    <phoneticPr fontId="1"/>
  </si>
  <si>
    <t>　　※口座振替は、納めに行く時間と手間が省けるので大変便利です。口座振替を希望</t>
    <rPh sb="3" eb="5">
      <t>コウザ</t>
    </rPh>
    <rPh sb="5" eb="7">
      <t>フリカエ</t>
    </rPh>
    <rPh sb="9" eb="10">
      <t>オサ</t>
    </rPh>
    <rPh sb="12" eb="13">
      <t>イ</t>
    </rPh>
    <rPh sb="25" eb="27">
      <t>タイヘン</t>
    </rPh>
    <rPh sb="32" eb="34">
      <t>コウザ</t>
    </rPh>
    <rPh sb="34" eb="36">
      <t>フリカエ</t>
    </rPh>
    <rPh sb="37" eb="39">
      <t>キボウ</t>
    </rPh>
    <phoneticPr fontId="1"/>
  </si>
  <si>
    <t xml:space="preserve"> 　　　される方は上下水道課までご連絡ください。</t>
    <rPh sb="7" eb="8">
      <t>カタ</t>
    </rPh>
    <rPh sb="9" eb="11">
      <t>ジョウゲ</t>
    </rPh>
    <rPh sb="11" eb="13">
      <t>スイドウ</t>
    </rPh>
    <rPh sb="13" eb="14">
      <t>カ</t>
    </rPh>
    <rPh sb="17" eb="19">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</si>
</sst>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0_ "/>
    <numFmt numFmtId="178" formatCode="0_);\(0\)"/>
  </numFmts>
  <fonts count="21" x14ac:knownFonts="1">
    <font>
      <sz val="11"/>
      <name val="ＭＳ Ｐゴシック"/>
      <family val="3"/>
      <charset val="128"/>
    </font>
    <font>
      <sz val="6"/>
      <name val="ＭＳ Ｐゴシック"/>
      <family val="3"/>
      <charset val="128"/>
    </font>
    <font>
      <sz val="22"/>
      <name val="ＭＳ Ｐゴシック"/>
      <family val="3"/>
      <charset val="128"/>
    </font>
    <font>
      <sz val="24"/>
      <name val="ＭＳ Ｐゴシック"/>
      <family val="3"/>
      <charset val="128"/>
    </font>
    <font>
      <sz val="20"/>
      <name val="HGPｺﾞｼｯｸM"/>
      <family val="3"/>
      <charset val="128"/>
    </font>
    <font>
      <sz val="11"/>
      <name val="HGPｺﾞｼｯｸM"/>
      <family val="3"/>
      <charset val="128"/>
    </font>
    <font>
      <b/>
      <sz val="22"/>
      <name val="HGPｺﾞｼｯｸM"/>
      <family val="3"/>
      <charset val="128"/>
    </font>
    <font>
      <sz val="18"/>
      <name val="HGPｺﾞｼｯｸM"/>
      <family val="3"/>
      <charset val="128"/>
    </font>
    <font>
      <sz val="22"/>
      <name val="HGPｺﾞｼｯｸM"/>
      <family val="3"/>
      <charset val="128"/>
    </font>
    <font>
      <b/>
      <sz val="24"/>
      <name val="HGPｺﾞｼｯｸM"/>
      <family val="3"/>
      <charset val="128"/>
    </font>
    <font>
      <b/>
      <sz val="36"/>
      <name val="ＭＳ Ｐゴシック"/>
      <family val="3"/>
      <charset val="128"/>
    </font>
    <font>
      <b/>
      <sz val="24"/>
      <name val="ＭＳ Ｐゴシック"/>
      <family val="3"/>
      <charset val="128"/>
    </font>
    <font>
      <sz val="21"/>
      <name val="HGPｺﾞｼｯｸM"/>
      <family val="3"/>
      <charset val="128"/>
    </font>
    <font>
      <sz val="20"/>
      <name val="ＭＳ Ｐゴシック"/>
      <family val="3"/>
      <charset val="128"/>
    </font>
    <font>
      <sz val="12"/>
      <name val="ＭＳ Ｐゴシック"/>
      <family val="3"/>
      <charset val="128"/>
    </font>
    <font>
      <sz val="10"/>
      <name val="ＭＳ Ｐゴシック"/>
      <family val="3"/>
      <charset val="128"/>
    </font>
    <font>
      <sz val="36"/>
      <name val="ＭＳ Ｐゴシック"/>
      <family val="3"/>
      <charset val="128"/>
    </font>
    <font>
      <sz val="18"/>
      <name val="ＭＳ Ｐゴシック"/>
      <family val="3"/>
      <charset val="128"/>
    </font>
    <font>
      <sz val="22"/>
      <name val="Calibri"/>
      <family val="3"/>
      <charset val="161"/>
    </font>
    <font>
      <sz val="22"/>
      <name val="Segoe UI Symbol"/>
      <family val="2"/>
    </font>
    <font>
      <sz val="22"/>
      <name val="Calibri"/>
      <family val="3"/>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double">
        <color indexed="64"/>
      </top>
      <bottom/>
      <diagonal/>
    </border>
    <border>
      <left style="medium">
        <color indexed="64"/>
      </left>
      <right/>
      <top/>
      <bottom/>
      <diagonal/>
    </border>
    <border>
      <left/>
      <right/>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5" fillId="0" borderId="0" xfId="0" applyFont="1">
      <alignment vertical="center"/>
    </xf>
    <xf numFmtId="0" fontId="8"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pplyFill="1" applyBorder="1">
      <alignment vertical="center"/>
    </xf>
    <xf numFmtId="0" fontId="9" fillId="0" borderId="0" xfId="0" applyFont="1">
      <alignment vertical="center"/>
    </xf>
    <xf numFmtId="0" fontId="0" fillId="0" borderId="0" xfId="0" applyAlignment="1"/>
    <xf numFmtId="0" fontId="7" fillId="0" borderId="0" xfId="0" applyFont="1" applyFill="1" applyBorder="1" applyAlignment="1"/>
    <xf numFmtId="0" fontId="6" fillId="0" borderId="0" xfId="0" applyFont="1">
      <alignment vertical="center"/>
    </xf>
    <xf numFmtId="0" fontId="3" fillId="0" borderId="0" xfId="0" applyFont="1" applyAlignment="1">
      <alignment vertical="center"/>
    </xf>
    <xf numFmtId="0" fontId="0" fillId="0" borderId="0" xfId="0" applyFont="1">
      <alignment vertical="center"/>
    </xf>
    <xf numFmtId="0" fontId="11" fillId="0" borderId="0" xfId="0" applyFont="1">
      <alignment vertical="center"/>
    </xf>
    <xf numFmtId="0" fontId="0" fillId="0" borderId="0" xfId="0" applyFill="1">
      <alignment vertical="center"/>
    </xf>
    <xf numFmtId="0" fontId="10" fillId="0" borderId="0" xfId="0" applyFont="1" applyAlignment="1">
      <alignment horizontal="center" vertical="center"/>
    </xf>
    <xf numFmtId="176" fontId="3" fillId="0" borderId="0" xfId="0" applyNumberFormat="1" applyFont="1" applyAlignment="1">
      <alignment vertical="center"/>
    </xf>
    <xf numFmtId="0" fontId="13" fillId="0" borderId="0" xfId="0" applyFont="1" applyBorder="1" applyAlignment="1">
      <alignment vertical="center"/>
    </xf>
    <xf numFmtId="0" fontId="13" fillId="0" borderId="6" xfId="0" applyFont="1" applyBorder="1" applyAlignment="1">
      <alignment vertical="center"/>
    </xf>
    <xf numFmtId="177" fontId="13" fillId="0" borderId="6" xfId="0" applyNumberFormat="1" applyFont="1" applyBorder="1" applyAlignment="1">
      <alignment vertical="center"/>
    </xf>
    <xf numFmtId="0" fontId="0" fillId="0" borderId="0" xfId="0" applyBorder="1" applyAlignment="1">
      <alignment vertical="center"/>
    </xf>
    <xf numFmtId="177" fontId="13" fillId="0" borderId="0" xfId="0" applyNumberFormat="1" applyFont="1" applyBorder="1" applyAlignment="1">
      <alignment vertical="center"/>
    </xf>
    <xf numFmtId="0" fontId="13" fillId="0" borderId="8" xfId="0" applyFont="1" applyBorder="1" applyAlignment="1">
      <alignment vertical="center"/>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13" fillId="0" borderId="9" xfId="0" applyFont="1" applyBorder="1" applyAlignment="1">
      <alignment horizontal="right" vertical="center"/>
    </xf>
    <xf numFmtId="0" fontId="13" fillId="0" borderId="10" xfId="0" applyFont="1" applyBorder="1" applyAlignment="1">
      <alignment horizontal="lef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8" xfId="0" applyFont="1" applyBorder="1">
      <alignment vertical="center"/>
    </xf>
    <xf numFmtId="0" fontId="13" fillId="0" borderId="0" xfId="0" applyFont="1" applyBorder="1">
      <alignment vertical="center"/>
    </xf>
    <xf numFmtId="178" fontId="13" fillId="0" borderId="0" xfId="0" applyNumberFormat="1" applyFont="1" applyBorder="1" applyAlignment="1">
      <alignment vertical="center"/>
    </xf>
    <xf numFmtId="0" fontId="13" fillId="0" borderId="14" xfId="0" applyFont="1" applyBorder="1" applyAlignment="1">
      <alignment vertical="center"/>
    </xf>
    <xf numFmtId="0" fontId="14" fillId="0" borderId="0" xfId="0" applyFont="1" applyBorder="1" applyAlignment="1">
      <alignment vertical="center"/>
    </xf>
    <xf numFmtId="0" fontId="14" fillId="0" borderId="0" xfId="0" applyFont="1" applyBorder="1">
      <alignment vertical="center"/>
    </xf>
    <xf numFmtId="0" fontId="13" fillId="0" borderId="16" xfId="0" applyFont="1" applyBorder="1">
      <alignment vertical="center"/>
    </xf>
    <xf numFmtId="0" fontId="13" fillId="0" borderId="4" xfId="0" applyFont="1" applyBorder="1">
      <alignment vertical="center"/>
    </xf>
    <xf numFmtId="178" fontId="13" fillId="0" borderId="4" xfId="0" applyNumberFormat="1"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left" vertical="center"/>
    </xf>
    <xf numFmtId="176" fontId="13" fillId="0" borderId="18" xfId="0" applyNumberFormat="1" applyFont="1" applyBorder="1" applyAlignment="1">
      <alignment horizontal="left" vertical="center"/>
    </xf>
    <xf numFmtId="176" fontId="13" fillId="0" borderId="20" xfId="0" applyNumberFormat="1" applyFont="1" applyBorder="1" applyAlignment="1">
      <alignment horizontal="right" vertical="center"/>
    </xf>
    <xf numFmtId="176" fontId="0" fillId="0" borderId="0" xfId="0" applyNumberFormat="1" applyBorder="1" applyAlignment="1">
      <alignment vertical="center"/>
    </xf>
    <xf numFmtId="176" fontId="0" fillId="0" borderId="0" xfId="0" applyNumberFormat="1" applyBorder="1">
      <alignment vertical="center"/>
    </xf>
    <xf numFmtId="176" fontId="13" fillId="0" borderId="28" xfId="0" applyNumberFormat="1" applyFont="1" applyBorder="1" applyAlignment="1">
      <alignment horizontal="left" vertical="center"/>
    </xf>
    <xf numFmtId="176" fontId="13" fillId="0" borderId="19" xfId="0" applyNumberFormat="1" applyFont="1" applyBorder="1" applyAlignment="1">
      <alignment horizontal="right" vertical="center"/>
    </xf>
    <xf numFmtId="176" fontId="0" fillId="0" borderId="0" xfId="0" applyNumberForma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lignment vertical="center"/>
    </xf>
    <xf numFmtId="0" fontId="13"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0" fillId="0" borderId="0" xfId="0" applyFont="1" applyAlignment="1">
      <alignment horizontal="center" vertical="center"/>
    </xf>
    <xf numFmtId="0" fontId="9"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7" fontId="13" fillId="0" borderId="6" xfId="0" applyNumberFormat="1" applyFont="1" applyBorder="1" applyAlignment="1">
      <alignment horizontal="right" vertical="center"/>
    </xf>
    <xf numFmtId="0" fontId="13" fillId="0" borderId="13" xfId="0" applyFont="1" applyBorder="1" applyAlignment="1">
      <alignment horizontal="left" vertical="center"/>
    </xf>
    <xf numFmtId="0" fontId="13" fillId="0" borderId="12"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17" xfId="0" applyFont="1" applyBorder="1" applyAlignment="1">
      <alignment horizontal="left" vertical="center"/>
    </xf>
    <xf numFmtId="0" fontId="13" fillId="0" borderId="4" xfId="0" applyFont="1" applyBorder="1" applyAlignment="1">
      <alignment horizontal="left" vertical="center"/>
    </xf>
    <xf numFmtId="0" fontId="13" fillId="0" borderId="4" xfId="0" applyFont="1" applyBorder="1" applyAlignment="1">
      <alignment horizontal="right" vertical="center"/>
    </xf>
    <xf numFmtId="0" fontId="13" fillId="0" borderId="15" xfId="0" applyFont="1" applyBorder="1" applyAlignment="1">
      <alignment horizontal="left" vertical="center"/>
    </xf>
    <xf numFmtId="0" fontId="13" fillId="0" borderId="14" xfId="0" applyFont="1" applyBorder="1" applyAlignment="1">
      <alignment horizontal="left" vertical="center"/>
    </xf>
    <xf numFmtId="0" fontId="13" fillId="0" borderId="0" xfId="0" applyFont="1" applyBorder="1" applyAlignment="1">
      <alignment horizontal="right" vertical="center"/>
    </xf>
    <xf numFmtId="0" fontId="13" fillId="0" borderId="14" xfId="0" applyFont="1" applyBorder="1" applyAlignment="1">
      <alignment horizontal="right" vertical="center"/>
    </xf>
    <xf numFmtId="0" fontId="13" fillId="0" borderId="4" xfId="0" applyFont="1" applyBorder="1" applyAlignment="1">
      <alignment horizontal="center" vertical="top"/>
    </xf>
    <xf numFmtId="0" fontId="13" fillId="0" borderId="0" xfId="0" applyFont="1" applyBorder="1" applyAlignment="1">
      <alignment horizontal="center" vertical="top"/>
    </xf>
    <xf numFmtId="0" fontId="13" fillId="0" borderId="0" xfId="0" applyFont="1" applyBorder="1" applyAlignment="1">
      <alignment horizontal="left"/>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2" fillId="0" borderId="6" xfId="0" applyFont="1" applyBorder="1" applyAlignment="1">
      <alignment horizontal="right" vertical="top"/>
    </xf>
    <xf numFmtId="0" fontId="16" fillId="0" borderId="0" xfId="0" applyFont="1" applyAlignment="1">
      <alignment horizontal="center" vertical="center"/>
    </xf>
    <xf numFmtId="0" fontId="13" fillId="0" borderId="12" xfId="0" applyFont="1" applyBorder="1" applyAlignment="1">
      <alignment horizontal="right" vertical="center"/>
    </xf>
    <xf numFmtId="176" fontId="13" fillId="0" borderId="19" xfId="0" applyNumberFormat="1" applyFont="1" applyBorder="1" applyAlignment="1">
      <alignment horizontal="right" vertical="center"/>
    </xf>
    <xf numFmtId="176" fontId="13" fillId="0" borderId="23" xfId="0" applyNumberFormat="1" applyFont="1" applyBorder="1" applyAlignment="1">
      <alignment horizontal="center" vertical="center"/>
    </xf>
    <xf numFmtId="176" fontId="13" fillId="0" borderId="22" xfId="0" applyNumberFormat="1" applyFont="1" applyBorder="1" applyAlignment="1">
      <alignment horizontal="center" vertical="center"/>
    </xf>
    <xf numFmtId="176" fontId="13" fillId="0" borderId="21" xfId="0" applyNumberFormat="1" applyFont="1" applyBorder="1" applyAlignment="1">
      <alignment horizontal="right" vertical="center"/>
    </xf>
    <xf numFmtId="176" fontId="13" fillId="0" borderId="27" xfId="0" applyNumberFormat="1" applyFont="1" applyBorder="1" applyAlignment="1">
      <alignment horizontal="center" vertical="center"/>
    </xf>
    <xf numFmtId="176" fontId="13" fillId="0" borderId="26" xfId="0" applyNumberFormat="1" applyFont="1" applyBorder="1" applyAlignment="1">
      <alignment horizontal="center" vertical="center"/>
    </xf>
    <xf numFmtId="176" fontId="13" fillId="0" borderId="19" xfId="0" applyNumberFormat="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33" xfId="0" applyFont="1" applyBorder="1" applyAlignment="1">
      <alignment horizontal="center" vertical="center" wrapText="1"/>
    </xf>
    <xf numFmtId="0" fontId="13" fillId="0" borderId="32" xfId="0" applyFont="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13" fillId="0" borderId="29"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left"/>
    </xf>
    <xf numFmtId="176" fontId="13" fillId="0" borderId="25" xfId="0" applyNumberFormat="1" applyFont="1" applyBorder="1" applyAlignment="1">
      <alignment horizontal="center" vertical="center"/>
    </xf>
    <xf numFmtId="176" fontId="13" fillId="0" borderId="24" xfId="0" applyNumberFormat="1" applyFont="1" applyBorder="1" applyAlignment="1">
      <alignment horizontal="center" vertical="center"/>
    </xf>
    <xf numFmtId="0" fontId="12" fillId="0" borderId="4"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8" fillId="0" borderId="0" xfId="0" applyFont="1" applyAlignment="1">
      <alignment horizontal="left" vertical="center"/>
    </xf>
    <xf numFmtId="0" fontId="8" fillId="0" borderId="0" xfId="0" applyFont="1" applyAlignment="1">
      <alignment horizontal="left" vertical="center"/>
    </xf>
    <xf numFmtId="0" fontId="12" fillId="0" borderId="0"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253711</xdr:colOff>
      <xdr:row>7</xdr:row>
      <xdr:rowOff>187037</xdr:rowOff>
    </xdr:from>
    <xdr:to>
      <xdr:col>13</xdr:col>
      <xdr:colOff>253711</xdr:colOff>
      <xdr:row>10</xdr:row>
      <xdr:rowOff>136952</xdr:rowOff>
    </xdr:to>
    <xdr:pic>
      <xdr:nvPicPr>
        <xdr:cNvPr id="6" name="Picture 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661938" y="2040082"/>
          <a:ext cx="1039091" cy="1127552"/>
        </a:xfrm>
        <a:prstGeom prst="rect">
          <a:avLst/>
        </a:prstGeom>
        <a:noFill/>
      </xdr:spPr>
    </xdr:pic>
    <xdr:clientData/>
  </xdr:twoCellAnchor>
  <xdr:twoCellAnchor editAs="oneCell">
    <xdr:from>
      <xdr:col>14</xdr:col>
      <xdr:colOff>0</xdr:colOff>
      <xdr:row>3</xdr:row>
      <xdr:rowOff>290644</xdr:rowOff>
    </xdr:from>
    <xdr:to>
      <xdr:col>14</xdr:col>
      <xdr:colOff>1</xdr:colOff>
      <xdr:row>9</xdr:row>
      <xdr:rowOff>32039</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39551" y="11072944"/>
          <a:ext cx="971549" cy="1214307"/>
        </a:xfrm>
        <a:prstGeom prst="rect">
          <a:avLst/>
        </a:prstGeom>
        <a:noFill/>
      </xdr:spPr>
    </xdr:pic>
    <xdr:clientData/>
  </xdr:twoCellAnchor>
  <xdr:twoCellAnchor editAs="oneCell">
    <xdr:from>
      <xdr:col>14</xdr:col>
      <xdr:colOff>0</xdr:colOff>
      <xdr:row>3</xdr:row>
      <xdr:rowOff>304800</xdr:rowOff>
    </xdr:from>
    <xdr:to>
      <xdr:col>14</xdr:col>
      <xdr:colOff>1</xdr:colOff>
      <xdr:row>9</xdr:row>
      <xdr:rowOff>36670</xdr:rowOff>
    </xdr:to>
    <xdr:pic>
      <xdr:nvPicPr>
        <xdr:cNvPr id="8" name="Picture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459450" y="11087100"/>
          <a:ext cx="971549" cy="1204782"/>
        </a:xfrm>
        <a:prstGeom prst="rect">
          <a:avLst/>
        </a:prstGeom>
        <a:noFill/>
      </xdr:spPr>
    </xdr:pic>
    <xdr:clientData/>
  </xdr:twoCellAnchor>
  <xdr:twoCellAnchor editAs="oneCell">
    <xdr:from>
      <xdr:col>14</xdr:col>
      <xdr:colOff>0</xdr:colOff>
      <xdr:row>3</xdr:row>
      <xdr:rowOff>290644</xdr:rowOff>
    </xdr:from>
    <xdr:to>
      <xdr:col>14</xdr:col>
      <xdr:colOff>1</xdr:colOff>
      <xdr:row>9</xdr:row>
      <xdr:rowOff>32039</xdr:rowOff>
    </xdr:to>
    <xdr:pic>
      <xdr:nvPicPr>
        <xdr:cNvPr id="10" name="Picture 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39551" y="11072944"/>
          <a:ext cx="971549" cy="1214307"/>
        </a:xfrm>
        <a:prstGeom prst="rect">
          <a:avLst/>
        </a:prstGeom>
        <a:noFill/>
      </xdr:spPr>
    </xdr:pic>
    <xdr:clientData/>
  </xdr:twoCellAnchor>
  <xdr:twoCellAnchor editAs="oneCell">
    <xdr:from>
      <xdr:col>14</xdr:col>
      <xdr:colOff>0</xdr:colOff>
      <xdr:row>3</xdr:row>
      <xdr:rowOff>304800</xdr:rowOff>
    </xdr:from>
    <xdr:to>
      <xdr:col>14</xdr:col>
      <xdr:colOff>1</xdr:colOff>
      <xdr:row>9</xdr:row>
      <xdr:rowOff>36670</xdr:rowOff>
    </xdr:to>
    <xdr:pic>
      <xdr:nvPicPr>
        <xdr:cNvPr id="11" name="Picture 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459450" y="11087100"/>
          <a:ext cx="971549" cy="1204782"/>
        </a:xfrm>
        <a:prstGeom prst="rect">
          <a:avLst/>
        </a:prstGeom>
        <a:noFill/>
      </xdr:spPr>
    </xdr:pic>
    <xdr:clientData/>
  </xdr:twoCellAnchor>
  <xdr:twoCellAnchor editAs="oneCell">
    <xdr:from>
      <xdr:col>8</xdr:col>
      <xdr:colOff>19050</xdr:colOff>
      <xdr:row>20</xdr:row>
      <xdr:rowOff>247650</xdr:rowOff>
    </xdr:from>
    <xdr:to>
      <xdr:col>13</xdr:col>
      <xdr:colOff>38100</xdr:colOff>
      <xdr:row>25</xdr:row>
      <xdr:rowOff>140532</xdr:rowOff>
    </xdr:to>
    <xdr:pic>
      <xdr:nvPicPr>
        <xdr:cNvPr id="13" name="Picture 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91750" y="7353300"/>
          <a:ext cx="1352550" cy="1652408"/>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63"/>
  <sheetViews>
    <sheetView tabSelected="1" view="pageBreakPreview" zoomScale="55" zoomScaleNormal="40" zoomScaleSheetLayoutView="55" workbookViewId="0">
      <selection activeCell="E14" sqref="E14"/>
    </sheetView>
  </sheetViews>
  <sheetFormatPr defaultRowHeight="13.5" x14ac:dyDescent="0.15"/>
  <cols>
    <col min="1" max="1" width="4.75" customWidth="1"/>
    <col min="2" max="2" width="8.25" customWidth="1"/>
    <col min="3" max="3" width="34.25" customWidth="1"/>
    <col min="4" max="4" width="35.25" customWidth="1"/>
    <col min="5" max="5" width="40.5" customWidth="1"/>
    <col min="6" max="13" width="3.5" customWidth="1"/>
    <col min="14" max="14" width="4.875" customWidth="1"/>
    <col min="15" max="15" width="1.625" customWidth="1"/>
    <col min="16" max="22" width="3.25" customWidth="1"/>
  </cols>
  <sheetData>
    <row r="1" spans="1:15" x14ac:dyDescent="0.15">
      <c r="A1" t="s">
        <v>15</v>
      </c>
    </row>
    <row r="2" spans="1:15" ht="39" customHeight="1" x14ac:dyDescent="0.15">
      <c r="A2" s="52" t="s">
        <v>5</v>
      </c>
      <c r="B2" s="52"/>
      <c r="C2" s="52"/>
      <c r="D2" s="52"/>
      <c r="E2" s="52"/>
      <c r="F2" s="52"/>
      <c r="G2" s="52"/>
      <c r="H2" s="52"/>
      <c r="I2" s="52"/>
      <c r="J2" s="52"/>
      <c r="K2" s="52"/>
      <c r="L2" s="52"/>
      <c r="M2" s="52"/>
      <c r="N2" s="52"/>
    </row>
    <row r="3" spans="1:15" ht="21" customHeight="1" thickBot="1" x14ac:dyDescent="0.2">
      <c r="A3" s="14"/>
      <c r="B3" s="14"/>
      <c r="C3" s="14"/>
      <c r="D3" s="14"/>
      <c r="E3" s="14"/>
      <c r="F3" s="14"/>
      <c r="G3" s="14"/>
      <c r="H3" s="14"/>
      <c r="I3" s="14"/>
      <c r="J3" s="14"/>
      <c r="K3" s="14"/>
      <c r="L3" s="14"/>
      <c r="M3" s="14"/>
      <c r="N3" s="14"/>
    </row>
    <row r="4" spans="1:15" ht="25.5" thickBot="1" x14ac:dyDescent="0.2">
      <c r="A4" s="54" t="s">
        <v>17</v>
      </c>
      <c r="B4" s="55"/>
      <c r="C4" s="55"/>
      <c r="D4" s="55"/>
      <c r="E4" s="55"/>
      <c r="F4" s="55"/>
      <c r="G4" s="55"/>
      <c r="H4" s="55"/>
      <c r="I4" s="55"/>
      <c r="J4" s="55"/>
      <c r="K4" s="55"/>
      <c r="L4" s="55"/>
      <c r="M4" s="55"/>
      <c r="N4" s="56"/>
    </row>
    <row r="5" spans="1:15" s="13" customFormat="1" ht="15" customHeight="1" x14ac:dyDescent="0.15">
      <c r="A5" s="96" t="s">
        <v>58</v>
      </c>
      <c r="B5" s="96"/>
      <c r="C5" s="96"/>
      <c r="D5" s="96"/>
      <c r="E5" s="96"/>
      <c r="F5" s="96"/>
      <c r="G5" s="96"/>
      <c r="H5" s="96"/>
      <c r="I5" s="96"/>
      <c r="J5" s="96"/>
      <c r="K5" s="96"/>
      <c r="L5" s="96"/>
      <c r="M5" s="96"/>
      <c r="N5" s="96"/>
    </row>
    <row r="6" spans="1:15" ht="15" customHeight="1" x14ac:dyDescent="0.15">
      <c r="A6" s="97"/>
      <c r="B6" s="97"/>
      <c r="C6" s="97"/>
      <c r="D6" s="97"/>
      <c r="E6" s="97"/>
      <c r="F6" s="97"/>
      <c r="G6" s="97"/>
      <c r="H6" s="97"/>
      <c r="I6" s="97"/>
      <c r="J6" s="97"/>
      <c r="K6" s="97"/>
      <c r="L6" s="97"/>
      <c r="M6" s="97"/>
      <c r="N6" s="97"/>
    </row>
    <row r="7" spans="1:15" ht="15" customHeight="1" x14ac:dyDescent="0.15">
      <c r="A7" s="100"/>
      <c r="B7" s="100"/>
      <c r="C7" s="100"/>
      <c r="D7" s="100"/>
      <c r="E7" s="100"/>
      <c r="F7" s="100"/>
      <c r="G7" s="100"/>
      <c r="H7" s="100"/>
      <c r="I7" s="100"/>
      <c r="J7" s="100"/>
      <c r="K7" s="100"/>
      <c r="L7" s="100"/>
      <c r="M7" s="100"/>
      <c r="N7" s="100"/>
    </row>
    <row r="8" spans="1:15" ht="32.25" customHeight="1" x14ac:dyDescent="0.15">
      <c r="A8" s="1"/>
      <c r="B8" s="6" t="s">
        <v>61</v>
      </c>
      <c r="C8" s="11"/>
      <c r="D8" s="11"/>
      <c r="K8" s="1"/>
      <c r="L8" s="1"/>
      <c r="M8" s="1"/>
      <c r="N8" s="1"/>
    </row>
    <row r="9" spans="1:15" ht="30" customHeight="1" x14ac:dyDescent="0.15">
      <c r="A9" s="1"/>
      <c r="B9" s="2" t="s">
        <v>9</v>
      </c>
      <c r="C9" s="4"/>
      <c r="D9" s="1"/>
      <c r="E9" s="1"/>
      <c r="F9" s="1"/>
      <c r="G9" s="1"/>
      <c r="H9" s="1"/>
      <c r="I9" s="1"/>
      <c r="J9" s="1"/>
      <c r="K9" s="1"/>
      <c r="L9" s="1"/>
      <c r="M9" s="1"/>
      <c r="N9" s="1"/>
      <c r="O9" s="1"/>
    </row>
    <row r="10" spans="1:15" ht="30" customHeight="1" x14ac:dyDescent="0.15">
      <c r="A10" s="1"/>
      <c r="B10" s="2" t="s">
        <v>1</v>
      </c>
      <c r="C10" s="4"/>
      <c r="D10" s="1"/>
      <c r="E10" s="1"/>
      <c r="F10" s="1"/>
      <c r="G10" s="1"/>
      <c r="H10" s="1"/>
      <c r="I10" s="1"/>
      <c r="J10" s="1"/>
      <c r="K10" s="1"/>
      <c r="L10" s="1"/>
      <c r="M10" s="1"/>
      <c r="N10" s="1"/>
      <c r="O10" s="1"/>
    </row>
    <row r="11" spans="1:15" ht="30" customHeight="1" x14ac:dyDescent="0.15">
      <c r="A11" s="1"/>
      <c r="B11" s="2" t="s">
        <v>0</v>
      </c>
      <c r="C11" s="4"/>
      <c r="D11" s="1"/>
      <c r="E11" s="1"/>
      <c r="F11" s="1"/>
      <c r="G11" s="1"/>
      <c r="H11" s="1"/>
      <c r="I11" s="1"/>
      <c r="J11" s="1"/>
      <c r="K11" s="1"/>
      <c r="L11" s="1"/>
      <c r="M11" s="1"/>
      <c r="N11" s="1"/>
      <c r="O11" s="1"/>
    </row>
    <row r="12" spans="1:15" ht="21.75" customHeight="1" x14ac:dyDescent="0.15">
      <c r="A12" s="1"/>
      <c r="B12" s="2"/>
      <c r="C12" s="4"/>
      <c r="D12" s="1"/>
      <c r="E12" s="1"/>
      <c r="F12" s="1"/>
      <c r="G12" s="1"/>
      <c r="H12" s="1"/>
      <c r="I12" s="1"/>
      <c r="J12" s="1"/>
      <c r="K12" s="1"/>
      <c r="L12" s="1"/>
      <c r="M12" s="1"/>
      <c r="N12" s="1"/>
      <c r="O12" s="1"/>
    </row>
    <row r="13" spans="1:15" ht="32.25" customHeight="1" x14ac:dyDescent="0.15">
      <c r="A13" s="1"/>
      <c r="B13" s="6" t="s">
        <v>18</v>
      </c>
      <c r="C13" s="4"/>
      <c r="D13" s="1"/>
      <c r="E13" s="1"/>
      <c r="F13" s="1"/>
      <c r="G13" s="1"/>
      <c r="H13" s="1"/>
      <c r="I13" s="1"/>
      <c r="J13" s="1"/>
      <c r="K13" s="1"/>
      <c r="L13" s="1"/>
      <c r="M13" s="1"/>
      <c r="N13" s="1"/>
      <c r="O13" s="1"/>
    </row>
    <row r="14" spans="1:15" ht="29.25" customHeight="1" x14ac:dyDescent="0.15">
      <c r="A14" s="1"/>
      <c r="B14" s="2" t="s">
        <v>2</v>
      </c>
      <c r="C14" s="4"/>
      <c r="D14" s="1"/>
      <c r="E14" s="1"/>
      <c r="F14" s="1"/>
      <c r="G14" s="1"/>
      <c r="H14" s="1"/>
      <c r="I14" s="1"/>
      <c r="J14" s="1"/>
      <c r="K14" s="1"/>
      <c r="L14" s="1"/>
      <c r="O14" s="1"/>
    </row>
    <row r="15" spans="1:15" ht="29.25" customHeight="1" x14ac:dyDescent="0.15">
      <c r="B15" s="2" t="s">
        <v>6</v>
      </c>
      <c r="M15" s="1"/>
      <c r="N15" s="1"/>
      <c r="O15" s="1"/>
    </row>
    <row r="16" spans="1:15" ht="29.25" customHeight="1" x14ac:dyDescent="0.15">
      <c r="B16" s="2" t="s">
        <v>16</v>
      </c>
      <c r="K16" s="1"/>
      <c r="L16" s="1"/>
      <c r="O16" s="1"/>
    </row>
    <row r="17" spans="2:15" ht="29.25" customHeight="1" x14ac:dyDescent="0.15">
      <c r="B17" s="2" t="s">
        <v>62</v>
      </c>
      <c r="K17" s="1"/>
      <c r="L17" s="1"/>
      <c r="O17" s="1"/>
    </row>
    <row r="18" spans="2:15" ht="29.25" customHeight="1" x14ac:dyDescent="0.15">
      <c r="B18" s="2" t="s">
        <v>45</v>
      </c>
      <c r="K18" s="1"/>
      <c r="L18" s="1"/>
      <c r="O18" s="1"/>
    </row>
    <row r="19" spans="2:15" ht="29.25" customHeight="1" x14ac:dyDescent="0.15">
      <c r="B19" s="2" t="s">
        <v>7</v>
      </c>
      <c r="O19" s="1"/>
    </row>
    <row r="20" spans="2:15" ht="29.25" customHeight="1" x14ac:dyDescent="0.15">
      <c r="B20" s="2" t="s">
        <v>46</v>
      </c>
      <c r="O20" s="1"/>
    </row>
    <row r="21" spans="2:15" ht="21.75" customHeight="1" x14ac:dyDescent="0.15">
      <c r="B21" s="2"/>
      <c r="O21" s="1"/>
    </row>
    <row r="22" spans="2:15" ht="32.25" customHeight="1" x14ac:dyDescent="0.15">
      <c r="B22" s="6" t="s">
        <v>19</v>
      </c>
      <c r="O22" s="1"/>
    </row>
    <row r="23" spans="2:15" ht="29.25" customHeight="1" x14ac:dyDescent="0.15">
      <c r="B23" s="2" t="s">
        <v>59</v>
      </c>
      <c r="O23" s="1"/>
    </row>
    <row r="24" spans="2:15" ht="29.25" customHeight="1" x14ac:dyDescent="0.15">
      <c r="B24" s="2" t="s">
        <v>60</v>
      </c>
      <c r="O24" s="1"/>
    </row>
    <row r="25" spans="2:15" ht="29.25" customHeight="1" x14ac:dyDescent="0.15">
      <c r="B25" s="2" t="s">
        <v>12</v>
      </c>
      <c r="O25" s="1"/>
    </row>
    <row r="26" spans="2:15" ht="21" customHeight="1" x14ac:dyDescent="0.15">
      <c r="B26" s="2"/>
      <c r="O26" s="1"/>
    </row>
    <row r="27" spans="2:15" ht="29.25" customHeight="1" x14ac:dyDescent="0.15">
      <c r="B27" s="2" t="s">
        <v>47</v>
      </c>
      <c r="O27" s="1"/>
    </row>
    <row r="28" spans="2:15" ht="29.25" customHeight="1" x14ac:dyDescent="0.15">
      <c r="B28" s="2" t="s">
        <v>64</v>
      </c>
      <c r="O28" s="1"/>
    </row>
    <row r="29" spans="2:15" ht="29.25" customHeight="1" x14ac:dyDescent="0.15">
      <c r="B29" s="2" t="s">
        <v>48</v>
      </c>
      <c r="O29" s="1"/>
    </row>
    <row r="30" spans="2:15" ht="29.25" customHeight="1" x14ac:dyDescent="0.15">
      <c r="B30" s="2" t="s">
        <v>49</v>
      </c>
      <c r="O30" s="1"/>
    </row>
    <row r="31" spans="2:15" ht="29.25" customHeight="1" x14ac:dyDescent="0.15">
      <c r="B31" s="2" t="s">
        <v>50</v>
      </c>
      <c r="O31" s="1"/>
    </row>
    <row r="32" spans="2:15" ht="29.25" customHeight="1" x14ac:dyDescent="0.15">
      <c r="B32" s="2" t="s">
        <v>51</v>
      </c>
      <c r="O32" s="1"/>
    </row>
    <row r="33" spans="1:15" ht="29.25" customHeight="1" x14ac:dyDescent="0.15">
      <c r="B33" s="2" t="s">
        <v>52</v>
      </c>
      <c r="O33" s="1"/>
    </row>
    <row r="34" spans="1:15" ht="29.25" customHeight="1" x14ac:dyDescent="0.15">
      <c r="B34" s="2" t="s">
        <v>53</v>
      </c>
      <c r="O34" s="1"/>
    </row>
    <row r="35" spans="1:15" ht="29.25" customHeight="1" x14ac:dyDescent="0.15">
      <c r="B35" s="2" t="s">
        <v>54</v>
      </c>
      <c r="O35" s="1"/>
    </row>
    <row r="36" spans="1:15" ht="21" customHeight="1" x14ac:dyDescent="0.15">
      <c r="B36" s="2"/>
      <c r="O36" s="1"/>
    </row>
    <row r="37" spans="1:15" ht="29.25" customHeight="1" x14ac:dyDescent="0.15">
      <c r="B37" s="2" t="s">
        <v>3</v>
      </c>
      <c r="O37" s="1"/>
    </row>
    <row r="38" spans="1:15" ht="29.25" customHeight="1" x14ac:dyDescent="0.15">
      <c r="B38" s="2" t="s">
        <v>10</v>
      </c>
      <c r="O38" s="1"/>
    </row>
    <row r="39" spans="1:15" ht="29.25" customHeight="1" x14ac:dyDescent="0.15">
      <c r="A39" s="1"/>
      <c r="B39" s="2" t="s">
        <v>55</v>
      </c>
      <c r="O39" s="1"/>
    </row>
    <row r="40" spans="1:15" ht="29.25" customHeight="1" x14ac:dyDescent="0.15">
      <c r="A40" s="1"/>
      <c r="B40" s="2" t="s">
        <v>11</v>
      </c>
      <c r="O40" s="1"/>
    </row>
    <row r="41" spans="1:15" ht="29.25" customHeight="1" x14ac:dyDescent="0.15">
      <c r="B41" s="2" t="s">
        <v>4</v>
      </c>
      <c r="O41" s="1"/>
    </row>
    <row r="42" spans="1:15" ht="29.25" customHeight="1" x14ac:dyDescent="0.15">
      <c r="B42" s="9" t="s">
        <v>65</v>
      </c>
      <c r="D42" s="1"/>
      <c r="O42" s="1"/>
    </row>
    <row r="43" spans="1:15" ht="29.25" customHeight="1" x14ac:dyDescent="0.15">
      <c r="B43" s="9" t="s">
        <v>66</v>
      </c>
      <c r="D43" s="1"/>
      <c r="O43" s="1"/>
    </row>
    <row r="44" spans="1:15" ht="21.75" customHeight="1" x14ac:dyDescent="0.15">
      <c r="B44" s="9"/>
      <c r="D44" s="1"/>
      <c r="O44" s="1"/>
    </row>
    <row r="45" spans="1:15" ht="32.25" customHeight="1" x14ac:dyDescent="0.15">
      <c r="A45" s="1"/>
      <c r="B45" s="6" t="s">
        <v>20</v>
      </c>
      <c r="C45" s="10"/>
      <c r="D45" s="10"/>
      <c r="E45" s="10"/>
      <c r="F45" s="10"/>
      <c r="G45" s="10"/>
      <c r="H45" s="10"/>
      <c r="I45" s="1"/>
      <c r="J45" s="1"/>
      <c r="K45" s="1"/>
      <c r="L45" s="1"/>
      <c r="M45" s="1"/>
      <c r="N45" s="1"/>
      <c r="O45" s="1"/>
    </row>
    <row r="46" spans="1:15" ht="29.25" customHeight="1" x14ac:dyDescent="0.15">
      <c r="A46" s="1"/>
      <c r="B46" s="2" t="s">
        <v>14</v>
      </c>
      <c r="D46" s="3"/>
      <c r="F46" s="1"/>
      <c r="G46" s="1"/>
      <c r="H46" s="1"/>
      <c r="I46" s="1"/>
      <c r="J46" s="1"/>
      <c r="K46" s="1"/>
      <c r="L46" s="1"/>
      <c r="M46" s="1"/>
      <c r="N46" s="1"/>
      <c r="O46" s="1"/>
    </row>
    <row r="47" spans="1:15" ht="29.25" customHeight="1" x14ac:dyDescent="0.15">
      <c r="A47" s="1"/>
      <c r="B47" s="2" t="s">
        <v>13</v>
      </c>
      <c r="D47" s="3"/>
      <c r="F47" s="1"/>
      <c r="G47" s="1"/>
      <c r="H47" s="1"/>
      <c r="I47" s="1"/>
      <c r="J47" s="1"/>
      <c r="K47" s="1"/>
      <c r="L47" s="1"/>
      <c r="M47" s="1"/>
      <c r="N47" s="1"/>
      <c r="O47" s="1"/>
    </row>
    <row r="48" spans="1:15" ht="29.25" customHeight="1" x14ac:dyDescent="0.2">
      <c r="A48" s="1"/>
      <c r="B48" s="2" t="s">
        <v>8</v>
      </c>
      <c r="C48" s="8"/>
      <c r="D48" s="7"/>
      <c r="E48" s="7"/>
      <c r="H48" s="1"/>
      <c r="I48" s="1"/>
      <c r="J48" s="1"/>
      <c r="K48" s="1"/>
      <c r="L48" s="1"/>
      <c r="M48" s="1"/>
      <c r="N48" s="1"/>
      <c r="O48" s="1"/>
    </row>
    <row r="49" spans="1:15" ht="21.75" customHeight="1" x14ac:dyDescent="0.15">
      <c r="A49" s="1"/>
      <c r="B49" s="2"/>
      <c r="C49" s="5"/>
      <c r="H49" s="1"/>
      <c r="I49" s="1"/>
      <c r="J49" s="1"/>
      <c r="K49" s="1"/>
      <c r="L49" s="1"/>
      <c r="M49" s="1"/>
      <c r="N49" s="1"/>
      <c r="O49" s="1"/>
    </row>
    <row r="50" spans="1:15" ht="30" customHeight="1" x14ac:dyDescent="0.15">
      <c r="B50" s="98" t="s">
        <v>63</v>
      </c>
      <c r="C50" s="98"/>
      <c r="D50" s="98"/>
      <c r="E50" s="98"/>
      <c r="F50" s="98"/>
      <c r="G50" s="98"/>
      <c r="H50" s="98"/>
      <c r="I50" s="98"/>
      <c r="J50" s="98"/>
      <c r="K50" s="98"/>
      <c r="L50" s="98"/>
      <c r="M50" s="98"/>
      <c r="N50" s="98"/>
      <c r="O50" s="1"/>
    </row>
    <row r="51" spans="1:15" ht="21.75" customHeight="1" x14ac:dyDescent="0.15">
      <c r="B51" s="99"/>
      <c r="C51" s="99"/>
      <c r="D51" s="99"/>
      <c r="E51" s="99"/>
      <c r="F51" s="99"/>
      <c r="G51" s="99"/>
      <c r="H51" s="99"/>
      <c r="I51" s="99"/>
      <c r="J51" s="99"/>
      <c r="K51" s="99"/>
      <c r="L51" s="99"/>
      <c r="M51" s="99"/>
      <c r="N51" s="99"/>
      <c r="O51" s="1"/>
    </row>
    <row r="52" spans="1:15" ht="15" customHeight="1" x14ac:dyDescent="0.15">
      <c r="B52" s="53" t="s">
        <v>57</v>
      </c>
      <c r="C52" s="53"/>
      <c r="D52" s="53"/>
      <c r="E52" s="53"/>
      <c r="F52" s="53"/>
      <c r="G52" s="53"/>
      <c r="H52" s="53"/>
      <c r="I52" s="53"/>
      <c r="J52" s="53"/>
      <c r="K52" s="53"/>
      <c r="L52" s="53"/>
      <c r="M52" s="53"/>
      <c r="N52" s="1"/>
      <c r="O52" s="1"/>
    </row>
    <row r="53" spans="1:15" ht="15" customHeight="1" x14ac:dyDescent="0.15">
      <c r="B53" s="53"/>
      <c r="C53" s="53"/>
      <c r="D53" s="53"/>
      <c r="E53" s="53"/>
      <c r="F53" s="53"/>
      <c r="G53" s="53"/>
      <c r="H53" s="53"/>
      <c r="I53" s="53"/>
      <c r="J53" s="53"/>
      <c r="K53" s="53"/>
      <c r="L53" s="53"/>
      <c r="M53" s="53"/>
      <c r="O53" s="1"/>
    </row>
    <row r="54" spans="1:15" ht="15" customHeight="1" x14ac:dyDescent="0.15">
      <c r="B54" s="53" t="s">
        <v>56</v>
      </c>
      <c r="C54" s="53"/>
      <c r="D54" s="53"/>
      <c r="E54" s="53"/>
      <c r="F54" s="53"/>
      <c r="G54" s="53"/>
      <c r="H54" s="53"/>
      <c r="I54" s="53"/>
      <c r="J54" s="53"/>
      <c r="K54" s="53"/>
      <c r="L54" s="53"/>
      <c r="M54" s="12"/>
      <c r="O54" s="1"/>
    </row>
    <row r="55" spans="1:15" ht="15" customHeight="1" x14ac:dyDescent="0.15">
      <c r="B55" s="53"/>
      <c r="C55" s="53"/>
      <c r="D55" s="53"/>
      <c r="E55" s="53"/>
      <c r="F55" s="53"/>
      <c r="G55" s="53"/>
      <c r="H55" s="53"/>
      <c r="I55" s="53"/>
      <c r="J55" s="53"/>
      <c r="K55" s="53"/>
      <c r="L55" s="53"/>
      <c r="M55" s="12"/>
      <c r="O55" s="1"/>
    </row>
    <row r="56" spans="1:15" ht="17.25" customHeight="1" x14ac:dyDescent="0.15">
      <c r="A56" s="1"/>
      <c r="B56" s="1"/>
      <c r="C56" s="1"/>
      <c r="D56" s="1"/>
      <c r="E56" s="1"/>
      <c r="F56" s="1"/>
      <c r="G56" s="1"/>
      <c r="O56" s="1"/>
    </row>
    <row r="57" spans="1:15" ht="17.25" customHeight="1" x14ac:dyDescent="0.15">
      <c r="A57" s="1"/>
      <c r="B57" s="1"/>
      <c r="C57" s="1"/>
      <c r="D57" s="1"/>
      <c r="E57" s="1"/>
      <c r="F57" s="1"/>
      <c r="G57" s="1"/>
      <c r="O57" s="1"/>
    </row>
    <row r="58" spans="1:15" ht="17.25" customHeight="1" x14ac:dyDescent="0.15">
      <c r="A58" s="1"/>
      <c r="B58" s="1"/>
      <c r="C58" s="1"/>
      <c r="D58" s="1"/>
      <c r="E58" s="1"/>
      <c r="F58" s="1"/>
      <c r="G58" s="1"/>
      <c r="O58" s="1"/>
    </row>
    <row r="59" spans="1:15" ht="17.25" customHeight="1" x14ac:dyDescent="0.15">
      <c r="A59" s="1"/>
      <c r="B59" s="1"/>
      <c r="C59" s="1"/>
      <c r="D59" s="1"/>
      <c r="E59" s="1"/>
      <c r="F59" s="1"/>
      <c r="G59" s="1"/>
      <c r="O59" s="1"/>
    </row>
    <row r="60" spans="1:15" ht="17.25" customHeight="1" x14ac:dyDescent="0.15">
      <c r="A60" s="1"/>
      <c r="B60" s="1"/>
      <c r="C60" s="1"/>
      <c r="D60" s="1"/>
      <c r="E60" s="1"/>
      <c r="F60" s="1"/>
      <c r="G60" s="1"/>
      <c r="M60" s="1"/>
      <c r="N60" s="1"/>
      <c r="O60" s="1"/>
    </row>
    <row r="61" spans="1:15" ht="28.5" customHeight="1" x14ac:dyDescent="0.15">
      <c r="A61" s="1"/>
      <c r="B61" s="1"/>
      <c r="C61" s="1"/>
      <c r="D61" s="1"/>
      <c r="E61" s="1"/>
      <c r="F61" s="1"/>
      <c r="G61" s="1"/>
      <c r="H61" s="1"/>
      <c r="I61" s="1"/>
      <c r="J61" s="1"/>
      <c r="K61" s="1"/>
      <c r="L61" s="1"/>
      <c r="M61" s="1"/>
      <c r="N61" s="1"/>
      <c r="O61" s="1"/>
    </row>
    <row r="62" spans="1:15" ht="28.5" customHeight="1" x14ac:dyDescent="0.15">
      <c r="A62" s="1"/>
      <c r="B62" s="1"/>
      <c r="C62" s="1"/>
      <c r="D62" s="1"/>
      <c r="E62" s="1"/>
      <c r="F62" s="1"/>
      <c r="G62" s="1"/>
      <c r="H62" s="1"/>
      <c r="I62" s="1"/>
      <c r="J62" s="1"/>
      <c r="K62" s="1"/>
      <c r="L62" s="1"/>
      <c r="M62" s="1"/>
      <c r="N62" s="1"/>
      <c r="O62" s="1"/>
    </row>
    <row r="63" spans="1:15" ht="28.5" customHeight="1" x14ac:dyDescent="0.15">
      <c r="A63" s="1"/>
      <c r="B63" s="1"/>
      <c r="C63" s="1"/>
      <c r="D63" s="1"/>
      <c r="E63" s="1"/>
      <c r="F63" s="1"/>
      <c r="G63" s="1"/>
      <c r="H63" s="1"/>
      <c r="I63" s="1"/>
      <c r="J63" s="1"/>
      <c r="K63" s="1"/>
      <c r="L63" s="1"/>
      <c r="M63" s="1"/>
      <c r="N63" s="1"/>
      <c r="O63" s="1"/>
    </row>
    <row r="64" spans="1:15" ht="28.5" customHeight="1" x14ac:dyDescent="0.15">
      <c r="A64" s="1"/>
      <c r="B64" s="1"/>
      <c r="C64" s="1"/>
      <c r="D64" s="1"/>
      <c r="E64" s="1"/>
      <c r="F64" s="1"/>
      <c r="G64" s="1"/>
      <c r="H64" s="1"/>
      <c r="I64" s="1"/>
      <c r="J64" s="1"/>
      <c r="K64" s="1"/>
      <c r="L64" s="1"/>
      <c r="M64" s="1"/>
      <c r="N64" s="1"/>
      <c r="O64" s="1"/>
    </row>
    <row r="65" spans="1:15" ht="28.5" customHeight="1" x14ac:dyDescent="0.15">
      <c r="A65" s="1"/>
      <c r="B65" s="1"/>
      <c r="C65" s="1"/>
      <c r="D65" s="1"/>
      <c r="E65" s="1"/>
      <c r="F65" s="1"/>
      <c r="G65" s="1"/>
      <c r="H65" s="1"/>
      <c r="I65" s="1"/>
      <c r="J65" s="1"/>
      <c r="K65" s="1"/>
      <c r="L65" s="1"/>
      <c r="M65" s="1"/>
      <c r="N65" s="1"/>
      <c r="O65" s="1"/>
    </row>
    <row r="66" spans="1:15" ht="28.5" customHeight="1" x14ac:dyDescent="0.15">
      <c r="A66" s="1"/>
      <c r="B66" s="1"/>
      <c r="C66" s="1"/>
      <c r="D66" s="1"/>
      <c r="E66" s="1"/>
      <c r="F66" s="1"/>
      <c r="G66" s="1"/>
      <c r="H66" s="1"/>
      <c r="I66" s="1"/>
      <c r="J66" s="1"/>
      <c r="K66" s="1"/>
      <c r="L66" s="1"/>
      <c r="M66" s="1"/>
      <c r="N66" s="1"/>
      <c r="O66" s="1"/>
    </row>
    <row r="67" spans="1:15" ht="28.5" customHeight="1" x14ac:dyDescent="0.15">
      <c r="A67" s="1"/>
      <c r="B67" s="1"/>
      <c r="C67" s="1"/>
      <c r="D67" s="1"/>
      <c r="E67" s="1"/>
      <c r="F67" s="1"/>
      <c r="G67" s="1"/>
      <c r="H67" s="1"/>
      <c r="I67" s="1"/>
      <c r="J67" s="1"/>
      <c r="K67" s="1"/>
      <c r="L67" s="1"/>
      <c r="M67" s="1"/>
      <c r="N67" s="1"/>
      <c r="O67" s="1"/>
    </row>
    <row r="68" spans="1:15" ht="28.5" customHeight="1" x14ac:dyDescent="0.15">
      <c r="A68" s="1"/>
      <c r="B68" s="1"/>
      <c r="C68" s="1"/>
      <c r="D68" s="1"/>
      <c r="E68" s="1"/>
      <c r="F68" s="1"/>
      <c r="G68" s="1"/>
      <c r="H68" s="1"/>
      <c r="I68" s="1"/>
      <c r="J68" s="1"/>
      <c r="K68" s="1"/>
      <c r="L68" s="1"/>
      <c r="M68" s="1"/>
      <c r="N68" s="1"/>
      <c r="O68" s="1"/>
    </row>
    <row r="69" spans="1:15" ht="28.5" customHeight="1" x14ac:dyDescent="0.15">
      <c r="A69" s="1"/>
      <c r="B69" s="1"/>
      <c r="C69" s="1"/>
      <c r="D69" s="1"/>
      <c r="E69" s="1"/>
      <c r="F69" s="1"/>
      <c r="G69" s="1"/>
      <c r="H69" s="1"/>
      <c r="I69" s="1"/>
      <c r="J69" s="1"/>
      <c r="K69" s="1"/>
      <c r="L69" s="1"/>
      <c r="M69" s="1"/>
      <c r="N69" s="1"/>
      <c r="O69" s="1"/>
    </row>
    <row r="70" spans="1:15" ht="28.5" customHeight="1" x14ac:dyDescent="0.15">
      <c r="A70" s="1"/>
      <c r="B70" s="1"/>
      <c r="C70" s="1"/>
      <c r="D70" s="1"/>
      <c r="E70" s="1"/>
      <c r="F70" s="1"/>
      <c r="G70" s="1"/>
      <c r="H70" s="1"/>
      <c r="I70" s="1"/>
      <c r="J70" s="1"/>
      <c r="K70" s="1"/>
      <c r="L70" s="1"/>
      <c r="M70" s="1"/>
      <c r="N70" s="1"/>
      <c r="O70" s="1"/>
    </row>
    <row r="71" spans="1:15" ht="28.5" customHeight="1" x14ac:dyDescent="0.15">
      <c r="A71" s="1"/>
      <c r="B71" s="1"/>
      <c r="C71" s="1"/>
      <c r="D71" s="1"/>
      <c r="E71" s="1"/>
      <c r="F71" s="1"/>
      <c r="G71" s="1"/>
      <c r="H71" s="1"/>
      <c r="I71" s="1"/>
      <c r="J71" s="1"/>
      <c r="K71" s="1"/>
      <c r="L71" s="1"/>
      <c r="M71" s="1"/>
      <c r="N71" s="1"/>
      <c r="O71" s="1"/>
    </row>
    <row r="72" spans="1:15" ht="28.5" customHeight="1" x14ac:dyDescent="0.15">
      <c r="A72" s="1"/>
      <c r="B72" s="1"/>
      <c r="C72" s="1"/>
      <c r="D72" s="1"/>
      <c r="E72" s="1"/>
      <c r="F72" s="1"/>
      <c r="G72" s="1"/>
      <c r="H72" s="1"/>
      <c r="I72" s="1"/>
      <c r="J72" s="1"/>
      <c r="K72" s="1"/>
      <c r="L72" s="1"/>
      <c r="M72" s="1"/>
      <c r="N72" s="1"/>
      <c r="O72" s="1"/>
    </row>
    <row r="73" spans="1:15" ht="28.5" customHeight="1" x14ac:dyDescent="0.15">
      <c r="A73" s="1"/>
      <c r="B73" s="1"/>
      <c r="C73" s="1"/>
      <c r="D73" s="1"/>
      <c r="E73" s="1"/>
      <c r="F73" s="1"/>
      <c r="G73" s="1"/>
      <c r="H73" s="1"/>
      <c r="I73" s="1"/>
      <c r="J73" s="1"/>
      <c r="K73" s="1"/>
      <c r="L73" s="1"/>
      <c r="M73" s="1"/>
      <c r="N73" s="1"/>
      <c r="O73" s="1"/>
    </row>
    <row r="74" spans="1:15" ht="28.5" customHeight="1" x14ac:dyDescent="0.15">
      <c r="A74" s="1"/>
      <c r="B74" s="1"/>
      <c r="C74" s="1"/>
      <c r="D74" s="1"/>
      <c r="E74" s="1"/>
      <c r="F74" s="1"/>
      <c r="G74" s="1"/>
      <c r="H74" s="1"/>
      <c r="I74" s="1"/>
      <c r="J74" s="1"/>
      <c r="K74" s="1"/>
      <c r="L74" s="1"/>
      <c r="M74" s="1"/>
      <c r="N74" s="1"/>
      <c r="O74" s="1"/>
    </row>
    <row r="75" spans="1:15" ht="28.5" customHeight="1" x14ac:dyDescent="0.15">
      <c r="A75" s="1"/>
      <c r="B75" s="1"/>
      <c r="C75" s="1"/>
      <c r="D75" s="1"/>
      <c r="E75" s="1"/>
      <c r="F75" s="1"/>
      <c r="G75" s="1"/>
      <c r="H75" s="1"/>
      <c r="I75" s="1"/>
      <c r="J75" s="1"/>
      <c r="K75" s="1"/>
      <c r="L75" s="1"/>
      <c r="M75" s="1"/>
      <c r="N75" s="1"/>
      <c r="O75" s="1"/>
    </row>
    <row r="76" spans="1:15" ht="28.5" customHeight="1" x14ac:dyDescent="0.15">
      <c r="A76" s="1"/>
      <c r="B76" s="1"/>
      <c r="C76" s="1"/>
      <c r="D76" s="1"/>
      <c r="E76" s="1"/>
      <c r="F76" s="1"/>
      <c r="G76" s="1"/>
      <c r="H76" s="1"/>
      <c r="I76" s="1"/>
      <c r="J76" s="1"/>
      <c r="K76" s="1"/>
      <c r="L76" s="1"/>
      <c r="M76" s="1"/>
      <c r="N76" s="1"/>
      <c r="O76" s="1"/>
    </row>
    <row r="77" spans="1:15" ht="28.5" customHeight="1" x14ac:dyDescent="0.15">
      <c r="A77" s="1"/>
      <c r="B77" s="1"/>
      <c r="C77" s="1"/>
      <c r="D77" s="1"/>
      <c r="E77" s="1"/>
      <c r="F77" s="1"/>
      <c r="G77" s="1"/>
      <c r="H77" s="1"/>
      <c r="I77" s="1"/>
      <c r="J77" s="1"/>
      <c r="K77" s="1"/>
      <c r="L77" s="1"/>
      <c r="M77" s="1"/>
      <c r="N77" s="1"/>
      <c r="O77" s="1"/>
    </row>
    <row r="78" spans="1:15" ht="28.5" customHeight="1" x14ac:dyDescent="0.15">
      <c r="A78" s="1"/>
      <c r="B78" s="1"/>
      <c r="C78" s="1"/>
      <c r="D78" s="1"/>
      <c r="E78" s="1"/>
      <c r="F78" s="1"/>
      <c r="G78" s="1"/>
      <c r="H78" s="1"/>
      <c r="I78" s="1"/>
      <c r="J78" s="1"/>
      <c r="K78" s="1"/>
      <c r="L78" s="1"/>
      <c r="M78" s="1"/>
      <c r="N78" s="1"/>
      <c r="O78" s="1"/>
    </row>
    <row r="79" spans="1:15" ht="28.5" customHeight="1" x14ac:dyDescent="0.15">
      <c r="A79" s="1"/>
      <c r="B79" s="1"/>
      <c r="C79" s="1"/>
      <c r="D79" s="1"/>
      <c r="E79" s="1"/>
      <c r="F79" s="1"/>
      <c r="G79" s="1"/>
      <c r="H79" s="1"/>
      <c r="I79" s="1"/>
      <c r="J79" s="1"/>
      <c r="K79" s="1"/>
      <c r="L79" s="1"/>
      <c r="M79" s="1"/>
      <c r="N79" s="1"/>
      <c r="O79" s="1"/>
    </row>
    <row r="80" spans="1:15" ht="28.5" customHeight="1" x14ac:dyDescent="0.15">
      <c r="A80" s="1"/>
      <c r="B80" s="1"/>
      <c r="C80" s="1"/>
      <c r="D80" s="1"/>
      <c r="E80" s="1"/>
      <c r="F80" s="1"/>
      <c r="G80" s="1"/>
      <c r="H80" s="1"/>
      <c r="I80" s="1"/>
      <c r="J80" s="1"/>
      <c r="K80" s="1"/>
      <c r="L80" s="1"/>
      <c r="M80" s="1"/>
      <c r="N80" s="1"/>
      <c r="O80" s="1"/>
    </row>
    <row r="81" spans="1:15" ht="28.5" customHeight="1" x14ac:dyDescent="0.15">
      <c r="A81" s="1"/>
      <c r="B81" s="1"/>
      <c r="C81" s="1"/>
      <c r="D81" s="1"/>
      <c r="E81" s="1"/>
      <c r="F81" s="1"/>
      <c r="G81" s="1"/>
      <c r="H81" s="1"/>
      <c r="I81" s="1"/>
      <c r="J81" s="1"/>
      <c r="K81" s="1"/>
      <c r="L81" s="1"/>
      <c r="M81" s="1"/>
      <c r="N81" s="1"/>
      <c r="O81" s="1"/>
    </row>
    <row r="82" spans="1:15" ht="28.5" customHeight="1" x14ac:dyDescent="0.15">
      <c r="A82" s="1"/>
      <c r="B82" s="1"/>
      <c r="C82" s="1"/>
      <c r="D82" s="1"/>
      <c r="E82" s="1"/>
      <c r="F82" s="1"/>
      <c r="G82" s="1"/>
      <c r="H82" s="1"/>
      <c r="I82" s="1"/>
      <c r="J82" s="1"/>
      <c r="K82" s="1"/>
      <c r="L82" s="1"/>
      <c r="M82" s="1"/>
      <c r="N82" s="1"/>
      <c r="O82" s="1"/>
    </row>
    <row r="83" spans="1:15" ht="28.5" customHeight="1" x14ac:dyDescent="0.15">
      <c r="A83" s="1"/>
      <c r="B83" s="1"/>
      <c r="C83" s="1"/>
      <c r="D83" s="1"/>
      <c r="E83" s="1"/>
      <c r="F83" s="1"/>
      <c r="G83" s="1"/>
      <c r="H83" s="1"/>
      <c r="I83" s="1"/>
      <c r="J83" s="1"/>
      <c r="K83" s="1"/>
      <c r="L83" s="1"/>
      <c r="M83" s="1"/>
      <c r="N83" s="1"/>
      <c r="O83" s="1"/>
    </row>
    <row r="84" spans="1:15" ht="28.5" customHeight="1" x14ac:dyDescent="0.15">
      <c r="A84" s="1"/>
      <c r="B84" s="1"/>
      <c r="C84" s="1"/>
      <c r="D84" s="1"/>
      <c r="E84" s="1"/>
      <c r="F84" s="1"/>
      <c r="G84" s="1"/>
      <c r="H84" s="1"/>
      <c r="I84" s="1"/>
      <c r="J84" s="1"/>
      <c r="K84" s="1"/>
      <c r="L84" s="1"/>
      <c r="M84" s="1"/>
      <c r="N84" s="1"/>
      <c r="O84" s="1"/>
    </row>
    <row r="85" spans="1:15" ht="28.5" customHeight="1" x14ac:dyDescent="0.15">
      <c r="A85" s="1"/>
      <c r="B85" s="1"/>
      <c r="C85" s="1"/>
      <c r="D85" s="1"/>
      <c r="E85" s="1"/>
      <c r="F85" s="1"/>
      <c r="G85" s="1"/>
      <c r="H85" s="1"/>
      <c r="I85" s="1"/>
      <c r="J85" s="1"/>
      <c r="K85" s="1"/>
      <c r="L85" s="1"/>
      <c r="M85" s="1"/>
      <c r="N85" s="1"/>
      <c r="O85" s="1"/>
    </row>
    <row r="86" spans="1:15" ht="28.5" customHeight="1" x14ac:dyDescent="0.15">
      <c r="A86" s="1"/>
      <c r="B86" s="1"/>
      <c r="C86" s="1"/>
      <c r="D86" s="1"/>
      <c r="E86" s="1"/>
      <c r="F86" s="1"/>
      <c r="G86" s="1"/>
      <c r="H86" s="1"/>
      <c r="I86" s="1"/>
      <c r="J86" s="1"/>
      <c r="K86" s="1"/>
      <c r="L86" s="1"/>
      <c r="M86" s="1"/>
      <c r="N86" s="1"/>
      <c r="O86" s="1"/>
    </row>
    <row r="87" spans="1:15" ht="28.5" customHeight="1" x14ac:dyDescent="0.15">
      <c r="A87" s="1"/>
      <c r="B87" s="1"/>
      <c r="C87" s="1"/>
      <c r="D87" s="1"/>
      <c r="E87" s="1"/>
      <c r="F87" s="1"/>
      <c r="G87" s="1"/>
      <c r="H87" s="1"/>
      <c r="I87" s="1"/>
      <c r="J87" s="1"/>
      <c r="K87" s="1"/>
      <c r="L87" s="1"/>
      <c r="M87" s="1"/>
      <c r="N87" s="1"/>
      <c r="O87" s="1"/>
    </row>
    <row r="88" spans="1:15" ht="28.5" customHeight="1" x14ac:dyDescent="0.15">
      <c r="A88" s="1"/>
      <c r="B88" s="1"/>
      <c r="C88" s="1"/>
      <c r="D88" s="1"/>
      <c r="E88" s="1"/>
      <c r="F88" s="1"/>
      <c r="G88" s="1"/>
      <c r="H88" s="1"/>
      <c r="I88" s="1"/>
      <c r="J88" s="1"/>
      <c r="K88" s="1"/>
      <c r="L88" s="1"/>
      <c r="M88" s="1"/>
      <c r="N88" s="1"/>
      <c r="O88" s="1"/>
    </row>
    <row r="89" spans="1:15" ht="28.5" customHeight="1" x14ac:dyDescent="0.15">
      <c r="A89" s="1"/>
      <c r="B89" s="1"/>
      <c r="C89" s="1"/>
      <c r="D89" s="1"/>
      <c r="E89" s="1"/>
      <c r="F89" s="1"/>
      <c r="G89" s="1"/>
      <c r="H89" s="1"/>
      <c r="I89" s="1"/>
      <c r="J89" s="1"/>
      <c r="K89" s="1"/>
      <c r="L89" s="1"/>
      <c r="M89" s="1"/>
      <c r="N89" s="1"/>
      <c r="O89" s="1"/>
    </row>
    <row r="90" spans="1:15" ht="28.5" customHeight="1" x14ac:dyDescent="0.15">
      <c r="A90" s="1"/>
      <c r="B90" s="1"/>
      <c r="C90" s="1"/>
      <c r="D90" s="1"/>
      <c r="E90" s="1"/>
      <c r="F90" s="1"/>
      <c r="G90" s="1"/>
      <c r="H90" s="1"/>
      <c r="I90" s="1"/>
      <c r="J90" s="1"/>
      <c r="K90" s="1"/>
      <c r="L90" s="1"/>
      <c r="M90" s="1"/>
      <c r="N90" s="1"/>
      <c r="O90" s="1"/>
    </row>
    <row r="91" spans="1:15" ht="28.5" customHeight="1" x14ac:dyDescent="0.15">
      <c r="A91" s="1"/>
      <c r="B91" s="1"/>
      <c r="C91" s="1"/>
      <c r="D91" s="1"/>
      <c r="E91" s="1"/>
      <c r="F91" s="1"/>
      <c r="G91" s="1"/>
      <c r="H91" s="1"/>
      <c r="I91" s="1"/>
      <c r="J91" s="1"/>
      <c r="K91" s="1"/>
      <c r="L91" s="1"/>
      <c r="M91" s="1"/>
      <c r="N91" s="1"/>
      <c r="O91" s="1"/>
    </row>
    <row r="92" spans="1:15" ht="28.5" customHeight="1" x14ac:dyDescent="0.15">
      <c r="A92" s="1"/>
      <c r="B92" s="1"/>
      <c r="C92" s="1"/>
      <c r="D92" s="1"/>
      <c r="E92" s="1"/>
      <c r="F92" s="1"/>
      <c r="G92" s="1"/>
      <c r="H92" s="1"/>
      <c r="I92" s="1"/>
      <c r="J92" s="1"/>
      <c r="K92" s="1"/>
      <c r="L92" s="1"/>
      <c r="M92" s="1"/>
      <c r="N92" s="1"/>
      <c r="O92" s="1"/>
    </row>
    <row r="93" spans="1:15" ht="28.5" customHeight="1" x14ac:dyDescent="0.15">
      <c r="A93" s="1"/>
      <c r="B93" s="1"/>
      <c r="C93" s="1"/>
      <c r="D93" s="1"/>
      <c r="E93" s="1"/>
      <c r="F93" s="1"/>
      <c r="G93" s="1"/>
      <c r="H93" s="1"/>
      <c r="I93" s="1"/>
      <c r="J93" s="1"/>
      <c r="K93" s="1"/>
      <c r="L93" s="1"/>
      <c r="M93" s="1"/>
      <c r="N93" s="1"/>
      <c r="O93" s="1"/>
    </row>
    <row r="94" spans="1:15" ht="28.5" customHeight="1" x14ac:dyDescent="0.15">
      <c r="A94" s="1"/>
      <c r="B94" s="1"/>
      <c r="C94" s="1"/>
      <c r="D94" s="1"/>
      <c r="E94" s="1"/>
      <c r="F94" s="1"/>
      <c r="G94" s="1"/>
      <c r="H94" s="1"/>
      <c r="I94" s="1"/>
      <c r="J94" s="1"/>
      <c r="K94" s="1"/>
      <c r="L94" s="1"/>
      <c r="M94" s="1"/>
      <c r="N94" s="1"/>
      <c r="O94" s="1"/>
    </row>
    <row r="95" spans="1:15" ht="28.5" customHeight="1" x14ac:dyDescent="0.15">
      <c r="A95" s="1"/>
      <c r="B95" s="1"/>
      <c r="C95" s="1"/>
      <c r="D95" s="1"/>
      <c r="E95" s="1"/>
      <c r="F95" s="1"/>
      <c r="G95" s="1"/>
      <c r="H95" s="1"/>
      <c r="I95" s="1"/>
      <c r="J95" s="1"/>
      <c r="K95" s="1"/>
      <c r="L95" s="1"/>
      <c r="M95" s="1"/>
      <c r="N95" s="1"/>
      <c r="O95" s="1"/>
    </row>
    <row r="96" spans="1:15" ht="28.5" customHeight="1" x14ac:dyDescent="0.15">
      <c r="A96" s="1"/>
      <c r="B96" s="1"/>
      <c r="C96" s="1"/>
      <c r="D96" s="1"/>
      <c r="E96" s="1"/>
      <c r="F96" s="1"/>
      <c r="G96" s="1"/>
      <c r="H96" s="1"/>
      <c r="I96" s="1"/>
      <c r="J96" s="1"/>
      <c r="K96" s="1"/>
      <c r="L96" s="1"/>
      <c r="M96" s="1"/>
      <c r="N96" s="1"/>
      <c r="O96" s="1"/>
    </row>
    <row r="97" spans="1:15" ht="28.5" customHeight="1" x14ac:dyDescent="0.15">
      <c r="A97" s="1"/>
      <c r="B97" s="1"/>
      <c r="C97" s="1"/>
      <c r="D97" s="1"/>
      <c r="E97" s="1"/>
      <c r="F97" s="1"/>
      <c r="G97" s="1"/>
      <c r="H97" s="1"/>
      <c r="I97" s="1"/>
      <c r="J97" s="1"/>
      <c r="K97" s="1"/>
      <c r="L97" s="1"/>
      <c r="M97" s="1"/>
      <c r="N97" s="1"/>
      <c r="O97" s="1"/>
    </row>
    <row r="98" spans="1:15" ht="28.5" customHeight="1" x14ac:dyDescent="0.15">
      <c r="A98" s="1"/>
      <c r="B98" s="1"/>
      <c r="C98" s="1"/>
      <c r="D98" s="1"/>
      <c r="E98" s="1"/>
      <c r="F98" s="1"/>
      <c r="G98" s="1"/>
      <c r="H98" s="1"/>
      <c r="I98" s="1"/>
      <c r="J98" s="1"/>
      <c r="K98" s="1"/>
      <c r="L98" s="1"/>
      <c r="M98" s="1"/>
      <c r="N98" s="1"/>
      <c r="O98" s="1"/>
    </row>
    <row r="99" spans="1:15" ht="28.5" customHeight="1" x14ac:dyDescent="0.15">
      <c r="A99" s="1"/>
      <c r="B99" s="1"/>
      <c r="C99" s="1"/>
      <c r="D99" s="1"/>
      <c r="E99" s="1"/>
      <c r="F99" s="1"/>
      <c r="G99" s="1"/>
      <c r="H99" s="1"/>
      <c r="I99" s="1"/>
      <c r="J99" s="1"/>
      <c r="K99" s="1"/>
      <c r="L99" s="1"/>
      <c r="M99" s="1"/>
      <c r="N99" s="1"/>
      <c r="O99" s="1"/>
    </row>
    <row r="100" spans="1:15" ht="28.5" customHeight="1" x14ac:dyDescent="0.15">
      <c r="A100" s="1"/>
      <c r="B100" s="1"/>
      <c r="C100" s="1"/>
      <c r="D100" s="1"/>
      <c r="E100" s="1"/>
      <c r="F100" s="1"/>
      <c r="G100" s="1"/>
      <c r="H100" s="1"/>
      <c r="I100" s="1"/>
      <c r="J100" s="1"/>
      <c r="K100" s="1"/>
      <c r="L100" s="1"/>
      <c r="M100" s="1"/>
      <c r="N100" s="1"/>
      <c r="O100" s="1"/>
    </row>
    <row r="101" spans="1:15" ht="28.5" customHeight="1" x14ac:dyDescent="0.15">
      <c r="A101" s="1"/>
      <c r="B101" s="1"/>
      <c r="C101" s="1"/>
      <c r="D101" s="1"/>
      <c r="E101" s="1"/>
      <c r="F101" s="1"/>
      <c r="G101" s="1"/>
      <c r="H101" s="1"/>
      <c r="I101" s="1"/>
      <c r="J101" s="1"/>
      <c r="K101" s="1"/>
      <c r="L101" s="1"/>
      <c r="M101" s="1"/>
      <c r="N101" s="1"/>
      <c r="O101" s="1"/>
    </row>
    <row r="102" spans="1:15" ht="28.5" customHeight="1" x14ac:dyDescent="0.15">
      <c r="A102" s="1"/>
      <c r="B102" s="1"/>
      <c r="C102" s="1"/>
      <c r="D102" s="1"/>
      <c r="E102" s="1"/>
      <c r="F102" s="1"/>
      <c r="G102" s="1"/>
      <c r="H102" s="1"/>
      <c r="I102" s="1"/>
      <c r="J102" s="1"/>
      <c r="K102" s="1"/>
      <c r="L102" s="1"/>
      <c r="M102" s="1"/>
      <c r="N102" s="1"/>
      <c r="O102" s="1"/>
    </row>
    <row r="103" spans="1:15" ht="28.5" customHeight="1" x14ac:dyDescent="0.15">
      <c r="A103" s="1"/>
      <c r="B103" s="1"/>
      <c r="C103" s="1"/>
      <c r="D103" s="1"/>
      <c r="E103" s="1"/>
      <c r="F103" s="1"/>
      <c r="G103" s="1"/>
      <c r="H103" s="1"/>
      <c r="I103" s="1"/>
      <c r="J103" s="1"/>
      <c r="K103" s="1"/>
      <c r="L103" s="1"/>
      <c r="M103" s="1"/>
      <c r="N103" s="1"/>
      <c r="O103" s="1"/>
    </row>
    <row r="104" spans="1:15" ht="28.5" customHeight="1" x14ac:dyDescent="0.15">
      <c r="A104" s="1"/>
      <c r="B104" s="1"/>
      <c r="C104" s="1"/>
      <c r="D104" s="1"/>
      <c r="E104" s="1"/>
      <c r="F104" s="1"/>
      <c r="G104" s="1"/>
      <c r="H104" s="1"/>
      <c r="I104" s="1"/>
      <c r="J104" s="1"/>
      <c r="K104" s="1"/>
      <c r="L104" s="1"/>
      <c r="M104" s="1"/>
      <c r="N104" s="1"/>
      <c r="O104" s="1"/>
    </row>
    <row r="105" spans="1:15" ht="28.5" customHeight="1" x14ac:dyDescent="0.15">
      <c r="A105" s="1"/>
      <c r="B105" s="1"/>
      <c r="C105" s="1"/>
      <c r="D105" s="1"/>
      <c r="E105" s="1"/>
      <c r="F105" s="1"/>
      <c r="G105" s="1"/>
      <c r="H105" s="1"/>
      <c r="I105" s="1"/>
      <c r="J105" s="1"/>
      <c r="K105" s="1"/>
      <c r="L105" s="1"/>
      <c r="M105" s="1"/>
      <c r="N105" s="1"/>
      <c r="O105" s="1"/>
    </row>
    <row r="106" spans="1:15" ht="28.5" customHeight="1" x14ac:dyDescent="0.15">
      <c r="A106" s="1"/>
      <c r="B106" s="1"/>
      <c r="C106" s="1"/>
      <c r="D106" s="1"/>
      <c r="E106" s="1"/>
      <c r="F106" s="1"/>
      <c r="G106" s="1"/>
      <c r="H106" s="1"/>
      <c r="I106" s="1"/>
      <c r="J106" s="1"/>
      <c r="K106" s="1"/>
      <c r="L106" s="1"/>
      <c r="M106" s="1"/>
      <c r="N106" s="1"/>
      <c r="O106" s="1"/>
    </row>
    <row r="107" spans="1:15" ht="28.5" customHeight="1" x14ac:dyDescent="0.15">
      <c r="A107" s="1"/>
      <c r="B107" s="1"/>
      <c r="C107" s="1"/>
      <c r="D107" s="1"/>
      <c r="E107" s="1"/>
      <c r="F107" s="1"/>
      <c r="G107" s="1"/>
      <c r="H107" s="1"/>
      <c r="I107" s="1"/>
      <c r="J107" s="1"/>
      <c r="K107" s="1"/>
      <c r="L107" s="1"/>
      <c r="M107" s="1"/>
      <c r="N107" s="1"/>
      <c r="O107" s="1"/>
    </row>
    <row r="108" spans="1:15" ht="28.5" customHeight="1" x14ac:dyDescent="0.15">
      <c r="A108" s="1"/>
      <c r="B108" s="1"/>
      <c r="C108" s="1"/>
      <c r="D108" s="1"/>
      <c r="E108" s="1"/>
      <c r="F108" s="1"/>
      <c r="G108" s="1"/>
      <c r="H108" s="1"/>
      <c r="I108" s="1"/>
      <c r="J108" s="1"/>
      <c r="K108" s="1"/>
      <c r="L108" s="1"/>
      <c r="M108" s="1"/>
      <c r="N108" s="1"/>
      <c r="O108" s="1"/>
    </row>
    <row r="109" spans="1:15" ht="28.5" customHeight="1" x14ac:dyDescent="0.15">
      <c r="A109" s="1"/>
      <c r="B109" s="1"/>
      <c r="C109" s="1"/>
      <c r="D109" s="1"/>
      <c r="E109" s="1"/>
      <c r="F109" s="1"/>
      <c r="G109" s="1"/>
      <c r="H109" s="1"/>
      <c r="I109" s="1"/>
      <c r="J109" s="1"/>
      <c r="K109" s="1"/>
      <c r="L109" s="1"/>
      <c r="M109" s="1"/>
      <c r="N109" s="1"/>
      <c r="O109" s="1"/>
    </row>
    <row r="110" spans="1:15" ht="28.5" customHeight="1" x14ac:dyDescent="0.15">
      <c r="A110" s="1"/>
      <c r="B110" s="1"/>
      <c r="C110" s="1"/>
      <c r="D110" s="1"/>
      <c r="E110" s="1"/>
      <c r="F110" s="1"/>
      <c r="G110" s="1"/>
      <c r="H110" s="1"/>
      <c r="I110" s="1"/>
      <c r="J110" s="1"/>
      <c r="K110" s="1"/>
      <c r="L110" s="1"/>
      <c r="M110" s="1"/>
      <c r="N110" s="1"/>
      <c r="O110" s="1"/>
    </row>
    <row r="111" spans="1:15" ht="28.5" customHeight="1" x14ac:dyDescent="0.15">
      <c r="A111" s="1"/>
      <c r="B111" s="1"/>
      <c r="C111" s="1"/>
      <c r="D111" s="1"/>
      <c r="E111" s="1"/>
      <c r="F111" s="1"/>
      <c r="G111" s="1"/>
      <c r="H111" s="1"/>
      <c r="I111" s="1"/>
      <c r="J111" s="1"/>
      <c r="K111" s="1"/>
      <c r="L111" s="1"/>
      <c r="M111" s="1"/>
      <c r="N111" s="1"/>
    </row>
    <row r="112" spans="1:15" ht="28.5" customHeight="1" x14ac:dyDescent="0.15">
      <c r="A112" s="1"/>
      <c r="H112" s="1"/>
      <c r="I112" s="1"/>
      <c r="J112" s="1"/>
      <c r="K112" s="1"/>
      <c r="L112" s="1"/>
      <c r="M112" s="1"/>
      <c r="N112" s="1"/>
    </row>
    <row r="113" spans="1:14" ht="28.5" customHeight="1" x14ac:dyDescent="0.15">
      <c r="A113" s="1"/>
      <c r="H113" s="1"/>
      <c r="I113" s="1"/>
      <c r="J113" s="1"/>
      <c r="K113" s="1"/>
      <c r="L113" s="1"/>
      <c r="M113" s="1"/>
      <c r="N113" s="1"/>
    </row>
    <row r="114" spans="1:14" ht="28.5" customHeight="1" x14ac:dyDescent="0.15">
      <c r="A114" s="1"/>
      <c r="H114" s="1"/>
      <c r="I114" s="1"/>
      <c r="J114" s="1"/>
      <c r="K114" s="1"/>
      <c r="L114" s="1"/>
      <c r="M114" s="1"/>
      <c r="N114" s="1"/>
    </row>
    <row r="115" spans="1:14" ht="28.5" customHeight="1" x14ac:dyDescent="0.15">
      <c r="A115" s="1"/>
      <c r="H115" s="1"/>
      <c r="I115" s="1"/>
      <c r="J115" s="1"/>
      <c r="K115" s="1"/>
      <c r="L115" s="1"/>
      <c r="M115" s="1"/>
      <c r="N115" s="1"/>
    </row>
    <row r="116" spans="1:14" ht="28.5" customHeight="1" x14ac:dyDescent="0.15">
      <c r="H116" s="1"/>
      <c r="I116" s="1"/>
      <c r="J116" s="1"/>
      <c r="K116" s="1"/>
      <c r="L116" s="1"/>
      <c r="M116" s="1"/>
      <c r="N116" s="1"/>
    </row>
    <row r="117" spans="1:14" ht="28.5" customHeight="1" x14ac:dyDescent="0.15">
      <c r="H117" s="1"/>
      <c r="I117" s="1"/>
      <c r="J117" s="1"/>
      <c r="K117" s="1"/>
      <c r="L117" s="1"/>
      <c r="M117" s="1"/>
      <c r="N117" s="1"/>
    </row>
    <row r="118" spans="1:14" ht="28.5" customHeight="1" x14ac:dyDescent="0.15">
      <c r="H118" s="1"/>
      <c r="I118" s="1"/>
      <c r="J118" s="1"/>
      <c r="K118" s="1"/>
      <c r="L118" s="1"/>
      <c r="M118" s="1"/>
      <c r="N118" s="1"/>
    </row>
    <row r="119" spans="1:14" ht="28.5" customHeight="1" x14ac:dyDescent="0.15">
      <c r="H119" s="1"/>
      <c r="I119" s="1"/>
      <c r="J119" s="1"/>
      <c r="K119" s="1"/>
      <c r="L119" s="1"/>
      <c r="M119" s="1"/>
      <c r="N119" s="1"/>
    </row>
    <row r="120" spans="1:14" ht="28.5" customHeight="1" x14ac:dyDescent="0.15">
      <c r="H120" s="1"/>
      <c r="I120" s="1"/>
      <c r="J120" s="1"/>
      <c r="K120" s="1"/>
      <c r="L120" s="1"/>
    </row>
    <row r="121" spans="1:14" ht="28.5" customHeight="1" x14ac:dyDescent="0.15"/>
    <row r="122" spans="1:14" ht="28.5" customHeight="1" x14ac:dyDescent="0.15"/>
    <row r="123" spans="1:14" ht="28.5" customHeight="1" x14ac:dyDescent="0.15"/>
    <row r="124" spans="1:14" ht="28.5" customHeight="1" x14ac:dyDescent="0.15"/>
    <row r="125" spans="1:14" ht="28.5" customHeight="1" x14ac:dyDescent="0.15"/>
    <row r="126" spans="1:14" ht="28.5" customHeight="1" x14ac:dyDescent="0.15"/>
    <row r="127" spans="1:14" ht="28.5" customHeight="1" x14ac:dyDescent="0.15"/>
    <row r="128" spans="1:14" ht="28.5" customHeight="1" x14ac:dyDescent="0.15"/>
    <row r="129" ht="28.5" customHeight="1" x14ac:dyDescent="0.15"/>
    <row r="130" ht="28.5" customHeight="1" x14ac:dyDescent="0.15"/>
    <row r="131" ht="28.5" customHeight="1" x14ac:dyDescent="0.15"/>
    <row r="132" ht="28.5" customHeight="1" x14ac:dyDescent="0.15"/>
    <row r="133" ht="28.5" customHeight="1" x14ac:dyDescent="0.15"/>
    <row r="134" ht="28.5" customHeight="1" x14ac:dyDescent="0.15"/>
    <row r="135" ht="28.5" customHeight="1" x14ac:dyDescent="0.15"/>
    <row r="136" ht="28.5" customHeight="1" x14ac:dyDescent="0.15"/>
    <row r="137" ht="28.5" customHeight="1" x14ac:dyDescent="0.15"/>
    <row r="138" ht="28.5" customHeight="1" x14ac:dyDescent="0.15"/>
    <row r="139" ht="28.5" customHeight="1" x14ac:dyDescent="0.15"/>
    <row r="140" ht="28.5" customHeight="1" x14ac:dyDescent="0.15"/>
    <row r="141" ht="28.5" customHeight="1" x14ac:dyDescent="0.15"/>
    <row r="142" ht="28.5" customHeight="1" x14ac:dyDescent="0.15"/>
    <row r="143" ht="28.5" customHeight="1" x14ac:dyDescent="0.15"/>
    <row r="144" ht="28.5" customHeight="1" x14ac:dyDescent="0.15"/>
    <row r="145" ht="28.5" customHeight="1" x14ac:dyDescent="0.15"/>
    <row r="146" ht="28.5" customHeight="1" x14ac:dyDescent="0.15"/>
    <row r="147" ht="28.5" customHeight="1" x14ac:dyDescent="0.15"/>
    <row r="148" ht="28.5" customHeight="1" x14ac:dyDescent="0.15"/>
    <row r="149" ht="28.5" customHeight="1" x14ac:dyDescent="0.15"/>
    <row r="150" ht="28.5" customHeight="1" x14ac:dyDescent="0.15"/>
    <row r="151" ht="28.5" customHeight="1" x14ac:dyDescent="0.15"/>
    <row r="152" ht="28.5" customHeight="1" x14ac:dyDescent="0.15"/>
    <row r="153" ht="28.5" customHeight="1" x14ac:dyDescent="0.15"/>
    <row r="154" ht="28.5" customHeight="1" x14ac:dyDescent="0.15"/>
    <row r="155" ht="28.5" customHeight="1" x14ac:dyDescent="0.15"/>
    <row r="156" ht="28.5" customHeight="1" x14ac:dyDescent="0.15"/>
    <row r="157" ht="28.5" customHeight="1" x14ac:dyDescent="0.15"/>
    <row r="158" ht="28.5" customHeight="1" x14ac:dyDescent="0.15"/>
    <row r="159" ht="28.5" customHeight="1" x14ac:dyDescent="0.15"/>
    <row r="160" ht="28.5" customHeight="1" x14ac:dyDescent="0.15"/>
    <row r="161" ht="28.5" customHeight="1" x14ac:dyDescent="0.15"/>
    <row r="162" ht="28.5" customHeight="1" x14ac:dyDescent="0.15"/>
    <row r="163" ht="28.5" customHeight="1" x14ac:dyDescent="0.15"/>
    <row r="164" ht="28.5" customHeight="1" x14ac:dyDescent="0.15"/>
    <row r="165" ht="28.5" customHeight="1" x14ac:dyDescent="0.15"/>
    <row r="166" ht="28.5" customHeight="1" x14ac:dyDescent="0.15"/>
    <row r="167" ht="28.5" customHeight="1" x14ac:dyDescent="0.15"/>
    <row r="168" ht="28.5" customHeight="1" x14ac:dyDescent="0.15"/>
    <row r="169" ht="28.5" customHeight="1" x14ac:dyDescent="0.15"/>
    <row r="170" ht="28.5" customHeight="1" x14ac:dyDescent="0.15"/>
    <row r="171" ht="28.5" customHeight="1" x14ac:dyDescent="0.15"/>
    <row r="172" ht="28.5" customHeight="1" x14ac:dyDescent="0.15"/>
    <row r="173" ht="28.5" customHeight="1" x14ac:dyDescent="0.15"/>
    <row r="174" ht="28.5" customHeight="1" x14ac:dyDescent="0.15"/>
    <row r="175" ht="28.5" customHeight="1" x14ac:dyDescent="0.15"/>
    <row r="176" ht="28.5" customHeight="1" x14ac:dyDescent="0.15"/>
    <row r="177" ht="28.5" customHeight="1" x14ac:dyDescent="0.15"/>
    <row r="178" ht="28.5" customHeight="1" x14ac:dyDescent="0.15"/>
    <row r="179" ht="28.5" customHeight="1" x14ac:dyDescent="0.15"/>
    <row r="180" ht="28.5" customHeight="1" x14ac:dyDescent="0.15"/>
    <row r="181" ht="28.5" customHeight="1" x14ac:dyDescent="0.15"/>
    <row r="182" ht="28.5" customHeight="1" x14ac:dyDescent="0.15"/>
    <row r="183" ht="28.5" customHeight="1" x14ac:dyDescent="0.15"/>
    <row r="184" ht="28.5" customHeight="1" x14ac:dyDescent="0.15"/>
    <row r="185" ht="28.5" customHeight="1" x14ac:dyDescent="0.15"/>
    <row r="186" ht="28.5" customHeight="1" x14ac:dyDescent="0.15"/>
    <row r="187" ht="28.5" customHeight="1" x14ac:dyDescent="0.15"/>
    <row r="188" ht="28.5" customHeight="1" x14ac:dyDescent="0.15"/>
    <row r="189" ht="28.5" customHeight="1" x14ac:dyDescent="0.15"/>
    <row r="190" ht="28.5" customHeight="1" x14ac:dyDescent="0.15"/>
    <row r="191" ht="28.5" customHeight="1" x14ac:dyDescent="0.15"/>
    <row r="192" ht="28.5" customHeight="1" x14ac:dyDescent="0.15"/>
    <row r="193" ht="28.5" customHeight="1" x14ac:dyDescent="0.15"/>
    <row r="194" ht="28.5" customHeight="1" x14ac:dyDescent="0.15"/>
    <row r="195" ht="28.5" customHeight="1" x14ac:dyDescent="0.15"/>
    <row r="196" ht="28.5" customHeight="1" x14ac:dyDescent="0.15"/>
    <row r="197" ht="28.5" customHeight="1" x14ac:dyDescent="0.15"/>
    <row r="198" ht="28.5" customHeight="1" x14ac:dyDescent="0.15"/>
    <row r="199" ht="28.5" customHeight="1" x14ac:dyDescent="0.15"/>
    <row r="200" ht="28.5" customHeight="1" x14ac:dyDescent="0.15"/>
    <row r="201" ht="28.5" customHeight="1" x14ac:dyDescent="0.15"/>
    <row r="202" ht="28.5" customHeight="1" x14ac:dyDescent="0.15"/>
    <row r="203" ht="28.5" customHeight="1" x14ac:dyDescent="0.15"/>
    <row r="204" ht="28.5" customHeight="1" x14ac:dyDescent="0.15"/>
    <row r="205" ht="28.5" customHeight="1" x14ac:dyDescent="0.15"/>
    <row r="206" ht="28.5" customHeight="1" x14ac:dyDescent="0.15"/>
    <row r="207" ht="28.5" customHeight="1" x14ac:dyDescent="0.15"/>
    <row r="208" ht="28.5" customHeight="1" x14ac:dyDescent="0.15"/>
    <row r="209" ht="28.5" customHeight="1" x14ac:dyDescent="0.15"/>
    <row r="210" ht="28.5" customHeight="1" x14ac:dyDescent="0.15"/>
    <row r="211" ht="28.5" customHeight="1" x14ac:dyDescent="0.15"/>
    <row r="212" ht="28.5" customHeight="1" x14ac:dyDescent="0.15"/>
    <row r="213" ht="28.5" customHeight="1" x14ac:dyDescent="0.15"/>
    <row r="214" ht="28.5" customHeight="1" x14ac:dyDescent="0.15"/>
    <row r="215" ht="28.5" customHeight="1" x14ac:dyDescent="0.15"/>
    <row r="216" ht="28.5" customHeight="1" x14ac:dyDescent="0.15"/>
    <row r="217" ht="28.5" customHeight="1" x14ac:dyDescent="0.15"/>
    <row r="218" ht="28.5" customHeight="1" x14ac:dyDescent="0.15"/>
    <row r="219" ht="28.5" customHeight="1" x14ac:dyDescent="0.15"/>
    <row r="220" ht="28.5" customHeight="1" x14ac:dyDescent="0.15"/>
    <row r="221" ht="28.5" customHeight="1" x14ac:dyDescent="0.15"/>
    <row r="222" ht="28.5" customHeight="1" x14ac:dyDescent="0.15"/>
    <row r="223" ht="28.5" customHeight="1" x14ac:dyDescent="0.15"/>
    <row r="224" ht="28.5" customHeight="1" x14ac:dyDescent="0.15"/>
    <row r="225" ht="28.5" customHeight="1" x14ac:dyDescent="0.15"/>
    <row r="226" ht="28.5" customHeight="1" x14ac:dyDescent="0.15"/>
    <row r="227" ht="28.5" customHeight="1" x14ac:dyDescent="0.15"/>
    <row r="228" ht="28.5" customHeight="1" x14ac:dyDescent="0.15"/>
    <row r="229" ht="28.5" customHeight="1" x14ac:dyDescent="0.15"/>
    <row r="230" ht="28.5" customHeight="1" x14ac:dyDescent="0.15"/>
    <row r="231" ht="28.5" customHeight="1" x14ac:dyDescent="0.15"/>
    <row r="232" ht="28.5" customHeight="1" x14ac:dyDescent="0.15"/>
    <row r="233" ht="28.5" customHeight="1" x14ac:dyDescent="0.15"/>
    <row r="234" ht="28.5" customHeight="1" x14ac:dyDescent="0.15"/>
    <row r="235" ht="28.5" customHeight="1" x14ac:dyDescent="0.15"/>
    <row r="236" ht="28.5" customHeight="1" x14ac:dyDescent="0.15"/>
    <row r="237" ht="28.5" customHeight="1" x14ac:dyDescent="0.15"/>
    <row r="238" ht="28.5" customHeight="1" x14ac:dyDescent="0.15"/>
    <row r="239" ht="28.5" customHeight="1" x14ac:dyDescent="0.15"/>
    <row r="240" ht="28.5" customHeight="1" x14ac:dyDescent="0.15"/>
    <row r="241" ht="28.5" customHeight="1" x14ac:dyDescent="0.15"/>
    <row r="242" ht="28.5" customHeight="1" x14ac:dyDescent="0.15"/>
    <row r="243" ht="28.5" customHeight="1" x14ac:dyDescent="0.15"/>
    <row r="244" ht="28.5" customHeight="1" x14ac:dyDescent="0.15"/>
    <row r="245" ht="28.5" customHeight="1" x14ac:dyDescent="0.15"/>
    <row r="246" ht="28.5" customHeight="1" x14ac:dyDescent="0.15"/>
    <row r="247" ht="28.5" customHeight="1" x14ac:dyDescent="0.15"/>
    <row r="248" ht="28.5" customHeight="1" x14ac:dyDescent="0.15"/>
    <row r="249" ht="28.5" customHeight="1" x14ac:dyDescent="0.15"/>
    <row r="250" ht="28.5" customHeight="1" x14ac:dyDescent="0.15"/>
    <row r="251" ht="28.5" customHeight="1" x14ac:dyDescent="0.15"/>
    <row r="252" ht="28.5" customHeight="1" x14ac:dyDescent="0.15"/>
    <row r="253" ht="28.5" customHeight="1" x14ac:dyDescent="0.15"/>
    <row r="254" ht="28.5" customHeight="1" x14ac:dyDescent="0.15"/>
    <row r="255" ht="28.5" customHeight="1" x14ac:dyDescent="0.15"/>
    <row r="256" ht="28.5" customHeight="1" x14ac:dyDescent="0.15"/>
    <row r="257" ht="28.5" customHeight="1" x14ac:dyDescent="0.15"/>
    <row r="258" ht="28.5" customHeight="1" x14ac:dyDescent="0.15"/>
    <row r="259" ht="28.5" customHeight="1" x14ac:dyDescent="0.15"/>
    <row r="260" ht="28.5" customHeight="1" x14ac:dyDescent="0.15"/>
    <row r="261" ht="28.5" customHeight="1" x14ac:dyDescent="0.15"/>
    <row r="262" ht="28.5" customHeight="1" x14ac:dyDescent="0.15"/>
    <row r="263" ht="28.5" customHeight="1" x14ac:dyDescent="0.15"/>
    <row r="264" ht="28.5" customHeight="1" x14ac:dyDescent="0.15"/>
    <row r="265" ht="28.5" customHeight="1" x14ac:dyDescent="0.15"/>
    <row r="266" ht="28.5" customHeight="1" x14ac:dyDescent="0.15"/>
    <row r="267" ht="28.5" customHeight="1" x14ac:dyDescent="0.15"/>
    <row r="268" ht="28.5" customHeight="1" x14ac:dyDescent="0.15"/>
    <row r="269" ht="28.5" customHeight="1" x14ac:dyDescent="0.15"/>
    <row r="270" ht="28.5" customHeight="1" x14ac:dyDescent="0.15"/>
    <row r="271" ht="28.5" customHeight="1" x14ac:dyDescent="0.15"/>
    <row r="272" ht="28.5" customHeight="1" x14ac:dyDescent="0.15"/>
    <row r="273" ht="28.5" customHeight="1" x14ac:dyDescent="0.15"/>
    <row r="274" ht="28.5" customHeight="1" x14ac:dyDescent="0.15"/>
    <row r="275" ht="28.5" customHeight="1" x14ac:dyDescent="0.15"/>
    <row r="276" ht="28.5" customHeight="1" x14ac:dyDescent="0.15"/>
    <row r="277" ht="28.5" customHeight="1" x14ac:dyDescent="0.15"/>
    <row r="278" ht="28.5" customHeight="1" x14ac:dyDescent="0.15"/>
    <row r="279" ht="28.5" customHeight="1" x14ac:dyDescent="0.15"/>
    <row r="280" ht="28.5" customHeight="1" x14ac:dyDescent="0.15"/>
    <row r="281" ht="28.5" customHeight="1" x14ac:dyDescent="0.15"/>
    <row r="282" ht="28.5" customHeight="1" x14ac:dyDescent="0.15"/>
    <row r="283" ht="28.5" customHeight="1" x14ac:dyDescent="0.15"/>
    <row r="284" ht="28.5" customHeight="1" x14ac:dyDescent="0.15"/>
    <row r="285" ht="28.5" customHeight="1" x14ac:dyDescent="0.15"/>
    <row r="286" ht="28.5" customHeight="1" x14ac:dyDescent="0.15"/>
    <row r="287" ht="28.5" customHeight="1" x14ac:dyDescent="0.15"/>
    <row r="288" ht="28.5" customHeight="1" x14ac:dyDescent="0.15"/>
    <row r="289" ht="28.5" customHeight="1" x14ac:dyDescent="0.15"/>
    <row r="290" ht="28.5" customHeight="1" x14ac:dyDescent="0.15"/>
    <row r="291" ht="28.5" customHeight="1" x14ac:dyDescent="0.15"/>
    <row r="292" ht="28.5" customHeight="1" x14ac:dyDescent="0.15"/>
    <row r="293" ht="28.5" customHeight="1" x14ac:dyDescent="0.15"/>
    <row r="294" ht="28.5" customHeight="1" x14ac:dyDescent="0.15"/>
    <row r="295" ht="28.5" customHeight="1" x14ac:dyDescent="0.15"/>
    <row r="296" ht="28.5" customHeight="1" x14ac:dyDescent="0.15"/>
    <row r="297" ht="28.5" customHeight="1" x14ac:dyDescent="0.15"/>
    <row r="298" ht="28.5" customHeight="1" x14ac:dyDescent="0.15"/>
    <row r="299" ht="28.5" customHeight="1" x14ac:dyDescent="0.15"/>
    <row r="300" ht="28.5" customHeight="1" x14ac:dyDescent="0.15"/>
    <row r="301" ht="28.5" customHeight="1" x14ac:dyDescent="0.15"/>
    <row r="302" ht="28.5" customHeight="1" x14ac:dyDescent="0.15"/>
    <row r="303" ht="28.5" customHeight="1" x14ac:dyDescent="0.15"/>
    <row r="304" ht="28.5" customHeight="1" x14ac:dyDescent="0.15"/>
    <row r="305" ht="28.5" customHeight="1" x14ac:dyDescent="0.15"/>
    <row r="306" ht="28.5" customHeight="1" x14ac:dyDescent="0.15"/>
    <row r="307" ht="28.5" customHeight="1" x14ac:dyDescent="0.15"/>
    <row r="308" ht="28.5" customHeight="1" x14ac:dyDescent="0.15"/>
    <row r="309" ht="28.5" customHeight="1" x14ac:dyDescent="0.15"/>
    <row r="310" ht="28.5" customHeight="1" x14ac:dyDescent="0.15"/>
    <row r="311" ht="28.5" customHeight="1" x14ac:dyDescent="0.15"/>
    <row r="312" ht="28.5" customHeight="1" x14ac:dyDescent="0.15"/>
    <row r="313" ht="28.5" customHeight="1" x14ac:dyDescent="0.15"/>
    <row r="314" ht="28.5" customHeight="1" x14ac:dyDescent="0.15"/>
    <row r="315" ht="28.5" customHeight="1" x14ac:dyDescent="0.15"/>
    <row r="316" ht="28.5" customHeight="1" x14ac:dyDescent="0.15"/>
    <row r="317" ht="28.5" customHeight="1" x14ac:dyDescent="0.15"/>
    <row r="318" ht="28.5" customHeight="1" x14ac:dyDescent="0.15"/>
    <row r="319" ht="28.5" customHeight="1" x14ac:dyDescent="0.15"/>
    <row r="320" ht="28.5" customHeight="1" x14ac:dyDescent="0.15"/>
    <row r="321" ht="28.5" customHeight="1" x14ac:dyDescent="0.15"/>
    <row r="322" ht="28.5" customHeight="1" x14ac:dyDescent="0.15"/>
    <row r="323" ht="28.5" customHeight="1" x14ac:dyDescent="0.15"/>
    <row r="324" ht="28.5" customHeight="1" x14ac:dyDescent="0.15"/>
    <row r="325" ht="28.5" customHeight="1" x14ac:dyDescent="0.15"/>
    <row r="326" ht="28.5" customHeight="1" x14ac:dyDescent="0.15"/>
    <row r="327" ht="28.5" customHeight="1" x14ac:dyDescent="0.15"/>
    <row r="328" ht="28.5" customHeight="1" x14ac:dyDescent="0.15"/>
    <row r="329" ht="28.5" customHeight="1" x14ac:dyDescent="0.15"/>
    <row r="330" ht="28.5" customHeight="1" x14ac:dyDescent="0.15"/>
    <row r="331" ht="28.5" customHeight="1" x14ac:dyDescent="0.15"/>
    <row r="332" ht="28.5" customHeight="1" x14ac:dyDescent="0.15"/>
    <row r="333" ht="28.5" customHeight="1" x14ac:dyDescent="0.15"/>
    <row r="334" ht="28.5" customHeight="1" x14ac:dyDescent="0.15"/>
    <row r="335" ht="28.5" customHeight="1" x14ac:dyDescent="0.15"/>
    <row r="336" ht="28.5" customHeight="1" x14ac:dyDescent="0.15"/>
    <row r="337" ht="28.5" customHeight="1" x14ac:dyDescent="0.15"/>
    <row r="338" ht="28.5" customHeight="1" x14ac:dyDescent="0.15"/>
    <row r="339" ht="28.5" customHeight="1" x14ac:dyDescent="0.15"/>
    <row r="340" ht="28.5" customHeight="1" x14ac:dyDescent="0.15"/>
    <row r="341" ht="28.5" customHeight="1" x14ac:dyDescent="0.15"/>
    <row r="342" ht="28.5" customHeight="1" x14ac:dyDescent="0.15"/>
    <row r="343" ht="28.5" customHeight="1" x14ac:dyDescent="0.15"/>
    <row r="344" ht="28.5" customHeight="1" x14ac:dyDescent="0.15"/>
    <row r="345" ht="28.5" customHeight="1" x14ac:dyDescent="0.15"/>
    <row r="346" ht="28.5" customHeight="1" x14ac:dyDescent="0.15"/>
    <row r="347" ht="28.5" customHeight="1" x14ac:dyDescent="0.15"/>
    <row r="348" ht="28.5" customHeight="1" x14ac:dyDescent="0.15"/>
    <row r="349" ht="28.5" customHeight="1" x14ac:dyDescent="0.15"/>
    <row r="350" ht="28.5" customHeight="1" x14ac:dyDescent="0.15"/>
    <row r="351" ht="28.5" customHeight="1" x14ac:dyDescent="0.15"/>
    <row r="352" ht="28.5" customHeight="1" x14ac:dyDescent="0.15"/>
    <row r="353" ht="28.5" customHeight="1" x14ac:dyDescent="0.15"/>
    <row r="354" ht="28.5" customHeight="1" x14ac:dyDescent="0.15"/>
    <row r="355" ht="28.5" customHeight="1" x14ac:dyDescent="0.15"/>
    <row r="356" ht="28.5" customHeight="1" x14ac:dyDescent="0.15"/>
    <row r="357" ht="28.5" customHeight="1" x14ac:dyDescent="0.15"/>
    <row r="358" ht="28.5" customHeight="1" x14ac:dyDescent="0.15"/>
    <row r="359" ht="28.5" customHeight="1" x14ac:dyDescent="0.15"/>
    <row r="360" ht="28.5" customHeight="1" x14ac:dyDescent="0.15"/>
    <row r="361" ht="28.5" customHeight="1" x14ac:dyDescent="0.15"/>
    <row r="362" ht="28.5" customHeight="1" x14ac:dyDescent="0.15"/>
    <row r="363" ht="28.5" customHeight="1" x14ac:dyDescent="0.15"/>
    <row r="364" ht="28.5" customHeight="1" x14ac:dyDescent="0.15"/>
    <row r="365" ht="28.5" customHeight="1" x14ac:dyDescent="0.15"/>
    <row r="366" ht="28.5" customHeight="1" x14ac:dyDescent="0.15"/>
    <row r="367" ht="28.5" customHeight="1" x14ac:dyDescent="0.15"/>
    <row r="368" ht="28.5" customHeight="1" x14ac:dyDescent="0.15"/>
    <row r="369" ht="28.5" customHeight="1" x14ac:dyDescent="0.15"/>
    <row r="370" ht="28.5" customHeight="1" x14ac:dyDescent="0.15"/>
    <row r="371" ht="28.5" customHeight="1" x14ac:dyDescent="0.15"/>
    <row r="372" ht="28.5" customHeight="1" x14ac:dyDescent="0.15"/>
    <row r="373" ht="28.5" customHeight="1" x14ac:dyDescent="0.15"/>
    <row r="374" ht="28.5" customHeight="1" x14ac:dyDescent="0.15"/>
    <row r="375" ht="28.5" customHeight="1" x14ac:dyDescent="0.15"/>
    <row r="376" ht="28.5" customHeight="1" x14ac:dyDescent="0.15"/>
    <row r="377" ht="28.5" customHeight="1" x14ac:dyDescent="0.15"/>
    <row r="378" ht="28.5" customHeight="1" x14ac:dyDescent="0.15"/>
    <row r="379" ht="28.5" customHeight="1" x14ac:dyDescent="0.15"/>
    <row r="380" ht="28.5" customHeight="1" x14ac:dyDescent="0.15"/>
    <row r="381" ht="28.5" customHeight="1" x14ac:dyDescent="0.15"/>
    <row r="382" ht="28.5" customHeight="1" x14ac:dyDescent="0.15"/>
    <row r="383" ht="28.5" customHeight="1" x14ac:dyDescent="0.15"/>
    <row r="384" ht="28.5" customHeight="1" x14ac:dyDescent="0.15"/>
    <row r="385" ht="28.5" customHeight="1" x14ac:dyDescent="0.15"/>
    <row r="386" ht="28.5" customHeight="1" x14ac:dyDescent="0.15"/>
    <row r="387" ht="28.5" customHeight="1" x14ac:dyDescent="0.15"/>
    <row r="388" ht="28.5" customHeight="1" x14ac:dyDescent="0.15"/>
    <row r="389" ht="28.5" customHeight="1" x14ac:dyDescent="0.15"/>
    <row r="390" ht="28.5" customHeight="1" x14ac:dyDescent="0.15"/>
    <row r="391" ht="28.5" customHeight="1" x14ac:dyDescent="0.15"/>
    <row r="392" ht="28.5" customHeight="1" x14ac:dyDescent="0.15"/>
    <row r="393" ht="28.5" customHeight="1" x14ac:dyDescent="0.15"/>
    <row r="394" ht="28.5" customHeight="1" x14ac:dyDescent="0.15"/>
    <row r="395" ht="28.5" customHeight="1" x14ac:dyDescent="0.15"/>
    <row r="396" ht="28.5" customHeight="1" x14ac:dyDescent="0.15"/>
    <row r="397" ht="28.5" customHeight="1" x14ac:dyDescent="0.15"/>
    <row r="398" ht="28.5" customHeight="1" x14ac:dyDescent="0.15"/>
    <row r="399" ht="28.5" customHeight="1" x14ac:dyDescent="0.15"/>
    <row r="400" ht="28.5" customHeight="1" x14ac:dyDescent="0.15"/>
    <row r="401" ht="28.5" customHeight="1" x14ac:dyDescent="0.15"/>
    <row r="402" ht="28.5" customHeight="1" x14ac:dyDescent="0.15"/>
    <row r="403" ht="28.5" customHeight="1" x14ac:dyDescent="0.15"/>
    <row r="404" ht="28.5" customHeight="1" x14ac:dyDescent="0.15"/>
    <row r="405" ht="28.5" customHeight="1" x14ac:dyDescent="0.15"/>
    <row r="406" ht="28.5" customHeight="1" x14ac:dyDescent="0.15"/>
    <row r="407" ht="28.5" customHeight="1" x14ac:dyDescent="0.15"/>
    <row r="408" ht="28.5" customHeight="1" x14ac:dyDescent="0.15"/>
    <row r="409" ht="28.5" customHeight="1" x14ac:dyDescent="0.15"/>
    <row r="410" ht="28.5" customHeight="1" x14ac:dyDescent="0.15"/>
    <row r="411" ht="28.5" customHeight="1" x14ac:dyDescent="0.15"/>
    <row r="412" ht="28.5" customHeight="1" x14ac:dyDescent="0.15"/>
    <row r="413" ht="28.5" customHeight="1" x14ac:dyDescent="0.15"/>
    <row r="414" ht="28.5" customHeight="1" x14ac:dyDescent="0.15"/>
    <row r="415" ht="28.5" customHeight="1" x14ac:dyDescent="0.15"/>
    <row r="416" ht="28.5" customHeight="1" x14ac:dyDescent="0.15"/>
    <row r="417" ht="28.5" customHeight="1" x14ac:dyDescent="0.15"/>
    <row r="418" ht="28.5" customHeight="1" x14ac:dyDescent="0.15"/>
    <row r="419" ht="28.5" customHeight="1" x14ac:dyDescent="0.15"/>
    <row r="420" ht="28.5" customHeight="1" x14ac:dyDescent="0.15"/>
    <row r="421" ht="28.5" customHeight="1" x14ac:dyDescent="0.15"/>
    <row r="422" ht="28.5" customHeight="1" x14ac:dyDescent="0.15"/>
    <row r="423" ht="28.5" customHeight="1" x14ac:dyDescent="0.15"/>
    <row r="424" ht="28.5" customHeight="1" x14ac:dyDescent="0.15"/>
    <row r="425" ht="28.5" customHeight="1" x14ac:dyDescent="0.15"/>
    <row r="426" ht="28.5" customHeight="1" x14ac:dyDescent="0.15"/>
    <row r="427" ht="28.5" customHeight="1" x14ac:dyDescent="0.15"/>
    <row r="428" ht="28.5" customHeight="1" x14ac:dyDescent="0.15"/>
    <row r="429" ht="28.5" customHeight="1" x14ac:dyDescent="0.15"/>
    <row r="430" ht="28.5" customHeight="1" x14ac:dyDescent="0.15"/>
    <row r="431" ht="28.5" customHeight="1" x14ac:dyDescent="0.15"/>
    <row r="432" ht="28.5" customHeight="1" x14ac:dyDescent="0.15"/>
    <row r="433" ht="28.5" customHeight="1" x14ac:dyDescent="0.15"/>
    <row r="434" ht="28.5" customHeight="1" x14ac:dyDescent="0.15"/>
    <row r="435" ht="28.5" customHeight="1" x14ac:dyDescent="0.15"/>
    <row r="436" ht="28.5" customHeight="1" x14ac:dyDescent="0.15"/>
    <row r="437" ht="28.5" customHeight="1" x14ac:dyDescent="0.15"/>
    <row r="438" ht="28.5" customHeight="1" x14ac:dyDescent="0.15"/>
    <row r="439" ht="28.5" customHeight="1" x14ac:dyDescent="0.15"/>
    <row r="440" ht="28.5" customHeight="1" x14ac:dyDescent="0.15"/>
    <row r="441" ht="28.5" customHeight="1" x14ac:dyDescent="0.15"/>
    <row r="442" ht="28.5" customHeight="1" x14ac:dyDescent="0.15"/>
    <row r="443" ht="28.5" customHeight="1" x14ac:dyDescent="0.15"/>
    <row r="444" ht="28.5" customHeight="1" x14ac:dyDescent="0.15"/>
    <row r="445" ht="28.5" customHeight="1" x14ac:dyDescent="0.15"/>
    <row r="446" ht="28.5" customHeight="1" x14ac:dyDescent="0.15"/>
    <row r="447" ht="28.5" customHeight="1" x14ac:dyDescent="0.15"/>
    <row r="448" ht="28.5" customHeight="1" x14ac:dyDescent="0.15"/>
    <row r="449" ht="28.5" customHeight="1" x14ac:dyDescent="0.15"/>
    <row r="450" ht="28.5" customHeight="1" x14ac:dyDescent="0.15"/>
    <row r="451" ht="28.5" customHeight="1" x14ac:dyDescent="0.15"/>
    <row r="452" ht="28.5" customHeight="1" x14ac:dyDescent="0.15"/>
    <row r="453" ht="28.5" customHeight="1" x14ac:dyDescent="0.15"/>
    <row r="454" ht="28.5" customHeight="1" x14ac:dyDescent="0.15"/>
    <row r="455" ht="28.5" customHeight="1" x14ac:dyDescent="0.15"/>
    <row r="456" ht="28.5" customHeight="1" x14ac:dyDescent="0.15"/>
    <row r="457" ht="28.5" customHeight="1" x14ac:dyDescent="0.15"/>
    <row r="458" ht="28.5" customHeight="1" x14ac:dyDescent="0.15"/>
    <row r="459" ht="28.5" customHeight="1" x14ac:dyDescent="0.15"/>
    <row r="460" ht="28.5" customHeight="1" x14ac:dyDescent="0.15"/>
    <row r="461" ht="28.5" customHeight="1" x14ac:dyDescent="0.15"/>
    <row r="462" ht="28.5" customHeight="1" x14ac:dyDescent="0.15"/>
    <row r="463" ht="28.5" customHeight="1" x14ac:dyDescent="0.15"/>
    <row r="464" ht="28.5" customHeight="1" x14ac:dyDescent="0.15"/>
    <row r="465" ht="28.5" customHeight="1" x14ac:dyDescent="0.15"/>
    <row r="466" ht="28.5" customHeight="1" x14ac:dyDescent="0.15"/>
    <row r="467" ht="28.5" customHeight="1" x14ac:dyDescent="0.15"/>
    <row r="468" ht="28.5" customHeight="1" x14ac:dyDescent="0.15"/>
    <row r="469" ht="28.5" customHeight="1" x14ac:dyDescent="0.15"/>
    <row r="470" ht="28.5" customHeight="1" x14ac:dyDescent="0.15"/>
    <row r="471" ht="28.5" customHeight="1" x14ac:dyDescent="0.15"/>
    <row r="472" ht="28.5" customHeight="1" x14ac:dyDescent="0.15"/>
    <row r="473" ht="28.5" customHeight="1" x14ac:dyDescent="0.15"/>
    <row r="474" ht="28.5" customHeight="1" x14ac:dyDescent="0.15"/>
    <row r="475" ht="28.5" customHeight="1" x14ac:dyDescent="0.15"/>
    <row r="476" ht="28.5" customHeight="1" x14ac:dyDescent="0.15"/>
    <row r="477" ht="28.5" customHeight="1" x14ac:dyDescent="0.15"/>
    <row r="478" ht="28.5" customHeight="1" x14ac:dyDescent="0.15"/>
    <row r="479" ht="28.5" customHeight="1" x14ac:dyDescent="0.15"/>
    <row r="480" ht="28.5" customHeight="1" x14ac:dyDescent="0.15"/>
    <row r="481" ht="28.5" customHeight="1" x14ac:dyDescent="0.15"/>
    <row r="482" ht="28.5" customHeight="1" x14ac:dyDescent="0.15"/>
    <row r="483" ht="28.5" customHeight="1" x14ac:dyDescent="0.15"/>
    <row r="484" ht="28.5" customHeight="1" x14ac:dyDescent="0.15"/>
    <row r="485" ht="28.5" customHeight="1" x14ac:dyDescent="0.15"/>
    <row r="486" ht="28.5" customHeight="1" x14ac:dyDescent="0.15"/>
    <row r="487" ht="28.5" customHeight="1" x14ac:dyDescent="0.15"/>
    <row r="488" ht="28.5" customHeight="1" x14ac:dyDescent="0.15"/>
    <row r="489" ht="28.5" customHeight="1" x14ac:dyDescent="0.15"/>
    <row r="490" ht="28.5" customHeight="1" x14ac:dyDescent="0.15"/>
    <row r="491" ht="28.5" customHeight="1" x14ac:dyDescent="0.15"/>
    <row r="492" ht="28.5" customHeight="1" x14ac:dyDescent="0.15"/>
    <row r="493" ht="28.5" customHeight="1" x14ac:dyDescent="0.15"/>
    <row r="494" ht="28.5" customHeight="1" x14ac:dyDescent="0.15"/>
    <row r="495" ht="28.5" customHeight="1" x14ac:dyDescent="0.15"/>
    <row r="496" ht="28.5" customHeight="1" x14ac:dyDescent="0.15"/>
    <row r="497" ht="28.5" customHeight="1" x14ac:dyDescent="0.15"/>
    <row r="498" ht="28.5" customHeight="1" x14ac:dyDescent="0.15"/>
    <row r="499" ht="28.5" customHeight="1" x14ac:dyDescent="0.15"/>
    <row r="500" ht="28.5" customHeight="1" x14ac:dyDescent="0.15"/>
    <row r="501" ht="28.5" customHeight="1" x14ac:dyDescent="0.15"/>
    <row r="502" ht="28.5" customHeight="1" x14ac:dyDescent="0.15"/>
    <row r="503" ht="28.5" customHeight="1" x14ac:dyDescent="0.15"/>
    <row r="504" ht="28.5" customHeight="1" x14ac:dyDescent="0.15"/>
    <row r="505" ht="28.5" customHeight="1" x14ac:dyDescent="0.15"/>
    <row r="506" ht="28.5" customHeight="1" x14ac:dyDescent="0.15"/>
    <row r="507" ht="28.5" customHeight="1" x14ac:dyDescent="0.15"/>
    <row r="508" ht="28.5" customHeight="1" x14ac:dyDescent="0.15"/>
    <row r="509" ht="28.5" customHeight="1" x14ac:dyDescent="0.15"/>
    <row r="510" ht="28.5" customHeight="1" x14ac:dyDescent="0.15"/>
    <row r="511" ht="28.5" customHeight="1" x14ac:dyDescent="0.15"/>
    <row r="512" ht="28.5" customHeight="1" x14ac:dyDescent="0.15"/>
    <row r="513" ht="28.5" customHeight="1" x14ac:dyDescent="0.15"/>
    <row r="514" ht="28.5" customHeight="1" x14ac:dyDescent="0.15"/>
    <row r="515" ht="28.5" customHeight="1" x14ac:dyDescent="0.15"/>
    <row r="516" ht="28.5" customHeight="1" x14ac:dyDescent="0.15"/>
    <row r="517" ht="28.5" customHeight="1" x14ac:dyDescent="0.15"/>
    <row r="518" ht="28.5" customHeight="1" x14ac:dyDescent="0.15"/>
    <row r="519" ht="28.5" customHeight="1" x14ac:dyDescent="0.15"/>
    <row r="520" ht="28.5" customHeight="1" x14ac:dyDescent="0.15"/>
    <row r="521" ht="28.5" customHeight="1" x14ac:dyDescent="0.15"/>
    <row r="522" ht="28.5" customHeight="1" x14ac:dyDescent="0.15"/>
    <row r="523" ht="28.5" customHeight="1" x14ac:dyDescent="0.15"/>
    <row r="524" ht="28.5" customHeight="1" x14ac:dyDescent="0.15"/>
    <row r="525" ht="28.5" customHeight="1" x14ac:dyDescent="0.15"/>
    <row r="526" ht="28.5" customHeight="1" x14ac:dyDescent="0.15"/>
    <row r="527" ht="28.5" customHeight="1" x14ac:dyDescent="0.15"/>
    <row r="528" ht="28.5" customHeight="1" x14ac:dyDescent="0.15"/>
    <row r="529" ht="28.5" customHeight="1" x14ac:dyDescent="0.15"/>
    <row r="530" ht="28.5" customHeight="1" x14ac:dyDescent="0.15"/>
    <row r="531" ht="28.5" customHeight="1" x14ac:dyDescent="0.15"/>
    <row r="532" ht="28.5" customHeight="1" x14ac:dyDescent="0.15"/>
    <row r="533" ht="28.5" customHeight="1" x14ac:dyDescent="0.15"/>
    <row r="534" ht="28.5" customHeight="1" x14ac:dyDescent="0.15"/>
    <row r="535" ht="28.5" customHeight="1" x14ac:dyDescent="0.15"/>
    <row r="536" ht="28.5" customHeight="1" x14ac:dyDescent="0.15"/>
    <row r="537" ht="28.5" customHeight="1" x14ac:dyDescent="0.15"/>
    <row r="538" ht="28.5" customHeight="1" x14ac:dyDescent="0.15"/>
    <row r="539" ht="28.5" customHeight="1" x14ac:dyDescent="0.15"/>
    <row r="540" ht="28.5" customHeight="1" x14ac:dyDescent="0.15"/>
    <row r="541" ht="28.5" customHeight="1" x14ac:dyDescent="0.15"/>
    <row r="542" ht="28.5" customHeight="1" x14ac:dyDescent="0.15"/>
    <row r="543" ht="28.5" customHeight="1" x14ac:dyDescent="0.15"/>
    <row r="544" ht="28.5" customHeight="1" x14ac:dyDescent="0.15"/>
    <row r="545" ht="28.5" customHeight="1" x14ac:dyDescent="0.15"/>
    <row r="546" ht="28.5" customHeight="1" x14ac:dyDescent="0.15"/>
    <row r="547" ht="28.5" customHeight="1" x14ac:dyDescent="0.15"/>
    <row r="548" ht="28.5" customHeight="1" x14ac:dyDescent="0.15"/>
    <row r="549" ht="28.5" customHeight="1" x14ac:dyDescent="0.15"/>
    <row r="550" ht="28.5" customHeight="1" x14ac:dyDescent="0.15"/>
    <row r="551" ht="28.5" customHeight="1" x14ac:dyDescent="0.15"/>
    <row r="552" ht="28.5" customHeight="1" x14ac:dyDescent="0.15"/>
    <row r="553" ht="28.5" customHeight="1" x14ac:dyDescent="0.15"/>
    <row r="554" ht="28.5" customHeight="1" x14ac:dyDescent="0.15"/>
    <row r="555" ht="28.5" customHeight="1" x14ac:dyDescent="0.15"/>
    <row r="556" ht="28.5" customHeight="1" x14ac:dyDescent="0.15"/>
    <row r="557" ht="28.5" customHeight="1" x14ac:dyDescent="0.15"/>
    <row r="558" ht="28.5" customHeight="1" x14ac:dyDescent="0.15"/>
    <row r="559" ht="28.5" customHeight="1" x14ac:dyDescent="0.15"/>
    <row r="560" ht="28.5" customHeight="1" x14ac:dyDescent="0.15"/>
    <row r="561" ht="28.5" customHeight="1" x14ac:dyDescent="0.15"/>
    <row r="562" ht="28.5" customHeight="1" x14ac:dyDescent="0.15"/>
    <row r="563" ht="28.5" customHeight="1" x14ac:dyDescent="0.15"/>
    <row r="564" ht="28.5" customHeight="1" x14ac:dyDescent="0.15"/>
    <row r="565" ht="28.5" customHeight="1" x14ac:dyDescent="0.15"/>
    <row r="566" ht="28.5" customHeight="1" x14ac:dyDescent="0.15"/>
    <row r="567" ht="28.5" customHeight="1" x14ac:dyDescent="0.15"/>
    <row r="568" ht="28.5" customHeight="1" x14ac:dyDescent="0.15"/>
    <row r="569" ht="28.5" customHeight="1" x14ac:dyDescent="0.15"/>
    <row r="570" ht="28.5" customHeight="1" x14ac:dyDescent="0.15"/>
    <row r="571" ht="28.5" customHeight="1" x14ac:dyDescent="0.15"/>
    <row r="572" ht="28.5" customHeight="1" x14ac:dyDescent="0.15"/>
    <row r="573" ht="28.5" customHeight="1" x14ac:dyDescent="0.15"/>
    <row r="574" ht="28.5" customHeight="1" x14ac:dyDescent="0.15"/>
    <row r="575" ht="28.5" customHeight="1" x14ac:dyDescent="0.15"/>
    <row r="576" ht="28.5" customHeight="1" x14ac:dyDescent="0.15"/>
    <row r="577" ht="28.5" customHeight="1" x14ac:dyDescent="0.15"/>
    <row r="578" ht="28.5" customHeight="1" x14ac:dyDescent="0.15"/>
    <row r="579" ht="28.5" customHeight="1" x14ac:dyDescent="0.15"/>
    <row r="580" ht="28.5" customHeight="1" x14ac:dyDescent="0.15"/>
    <row r="581" ht="28.5" customHeight="1" x14ac:dyDescent="0.15"/>
    <row r="582" ht="28.5" customHeight="1" x14ac:dyDescent="0.15"/>
    <row r="583" ht="28.5" customHeight="1" x14ac:dyDescent="0.15"/>
    <row r="584" ht="28.5" customHeight="1" x14ac:dyDescent="0.15"/>
    <row r="585" ht="28.5" customHeight="1" x14ac:dyDescent="0.15"/>
    <row r="586" ht="28.5" customHeight="1" x14ac:dyDescent="0.15"/>
    <row r="587" ht="28.5" customHeight="1" x14ac:dyDescent="0.15"/>
    <row r="588" ht="28.5" customHeight="1" x14ac:dyDescent="0.15"/>
    <row r="589" ht="28.5" customHeight="1" x14ac:dyDescent="0.15"/>
    <row r="590" ht="28.5" customHeight="1" x14ac:dyDescent="0.15"/>
    <row r="591" ht="28.5" customHeight="1" x14ac:dyDescent="0.15"/>
    <row r="592" ht="28.5" customHeight="1" x14ac:dyDescent="0.15"/>
    <row r="593" ht="28.5" customHeight="1" x14ac:dyDescent="0.15"/>
    <row r="594" ht="28.5" customHeight="1" x14ac:dyDescent="0.15"/>
    <row r="595" ht="28.5" customHeight="1" x14ac:dyDescent="0.15"/>
    <row r="596" ht="28.5" customHeight="1" x14ac:dyDescent="0.15"/>
    <row r="597" ht="28.5" customHeight="1" x14ac:dyDescent="0.15"/>
    <row r="598" ht="28.5" customHeight="1" x14ac:dyDescent="0.15"/>
    <row r="599" ht="28.5" customHeight="1" x14ac:dyDescent="0.15"/>
    <row r="600" ht="28.5" customHeight="1" x14ac:dyDescent="0.15"/>
    <row r="601" ht="28.5" customHeight="1" x14ac:dyDescent="0.15"/>
    <row r="602" ht="28.5" customHeight="1" x14ac:dyDescent="0.15"/>
    <row r="603" ht="28.5" customHeight="1" x14ac:dyDescent="0.15"/>
    <row r="604" ht="28.5" customHeight="1" x14ac:dyDescent="0.15"/>
    <row r="605" ht="28.5" customHeight="1" x14ac:dyDescent="0.15"/>
    <row r="606" ht="28.5" customHeight="1" x14ac:dyDescent="0.15"/>
    <row r="607" ht="28.5" customHeight="1" x14ac:dyDescent="0.15"/>
    <row r="608" ht="28.5" customHeight="1" x14ac:dyDescent="0.15"/>
    <row r="609" ht="28.5" customHeight="1" x14ac:dyDescent="0.15"/>
    <row r="610" ht="28.5" customHeight="1" x14ac:dyDescent="0.15"/>
    <row r="611" ht="28.5" customHeight="1" x14ac:dyDescent="0.15"/>
    <row r="612" ht="28.5" customHeight="1" x14ac:dyDescent="0.15"/>
    <row r="613" ht="28.5" customHeight="1" x14ac:dyDescent="0.15"/>
    <row r="614" ht="28.5" customHeight="1" x14ac:dyDescent="0.15"/>
    <row r="615" ht="28.5" customHeight="1" x14ac:dyDescent="0.15"/>
    <row r="616" ht="28.5" customHeight="1" x14ac:dyDescent="0.15"/>
    <row r="617" ht="28.5" customHeight="1" x14ac:dyDescent="0.15"/>
    <row r="618" ht="28.5" customHeight="1" x14ac:dyDescent="0.15"/>
    <row r="619" ht="28.5" customHeight="1" x14ac:dyDescent="0.15"/>
    <row r="620" ht="28.5" customHeight="1" x14ac:dyDescent="0.15"/>
    <row r="621" ht="28.5" customHeight="1" x14ac:dyDescent="0.15"/>
    <row r="622" ht="28.5" customHeight="1" x14ac:dyDescent="0.15"/>
    <row r="623" ht="28.5" customHeight="1" x14ac:dyDescent="0.15"/>
    <row r="624" ht="28.5" customHeight="1" x14ac:dyDescent="0.15"/>
    <row r="625" ht="28.5" customHeight="1" x14ac:dyDescent="0.15"/>
    <row r="626" ht="28.5" customHeight="1" x14ac:dyDescent="0.15"/>
    <row r="627" ht="28.5" customHeight="1" x14ac:dyDescent="0.15"/>
    <row r="628" ht="28.5" customHeight="1" x14ac:dyDescent="0.15"/>
    <row r="629" ht="28.5" customHeight="1" x14ac:dyDescent="0.15"/>
    <row r="630" ht="28.5" customHeight="1" x14ac:dyDescent="0.15"/>
    <row r="631" ht="28.5" customHeight="1" x14ac:dyDescent="0.15"/>
    <row r="632" ht="28.5" customHeight="1" x14ac:dyDescent="0.15"/>
    <row r="633" ht="28.5" customHeight="1" x14ac:dyDescent="0.15"/>
    <row r="634" ht="28.5" customHeight="1" x14ac:dyDescent="0.15"/>
    <row r="635" ht="28.5" customHeight="1" x14ac:dyDescent="0.15"/>
    <row r="636" ht="28.5" customHeight="1" x14ac:dyDescent="0.15"/>
    <row r="637" ht="28.5" customHeight="1" x14ac:dyDescent="0.15"/>
    <row r="638" ht="28.5" customHeight="1" x14ac:dyDescent="0.15"/>
    <row r="639" ht="28.5" customHeight="1" x14ac:dyDescent="0.15"/>
    <row r="640" ht="28.5" customHeight="1" x14ac:dyDescent="0.15"/>
    <row r="641" ht="28.5" customHeight="1" x14ac:dyDescent="0.15"/>
    <row r="642" ht="28.5" customHeight="1" x14ac:dyDescent="0.15"/>
    <row r="643" ht="28.5" customHeight="1" x14ac:dyDescent="0.15"/>
    <row r="644" ht="28.5" customHeight="1" x14ac:dyDescent="0.15"/>
    <row r="645" ht="28.5" customHeight="1" x14ac:dyDescent="0.15"/>
    <row r="646" ht="28.5" customHeight="1" x14ac:dyDescent="0.15"/>
    <row r="647" ht="28.5" customHeight="1" x14ac:dyDescent="0.15"/>
    <row r="648" ht="28.5" customHeight="1" x14ac:dyDescent="0.15"/>
    <row r="649" ht="28.5" customHeight="1" x14ac:dyDescent="0.15"/>
    <row r="650" ht="28.5" customHeight="1" x14ac:dyDescent="0.15"/>
    <row r="651" ht="28.5" customHeight="1" x14ac:dyDescent="0.15"/>
    <row r="652" ht="28.5" customHeight="1" x14ac:dyDescent="0.15"/>
    <row r="653" ht="28.5" customHeight="1" x14ac:dyDescent="0.15"/>
    <row r="654" ht="28.5" customHeight="1" x14ac:dyDescent="0.15"/>
    <row r="655" ht="28.5" customHeight="1" x14ac:dyDescent="0.15"/>
    <row r="656" ht="28.5" customHeight="1" x14ac:dyDescent="0.15"/>
    <row r="657" ht="28.5" customHeight="1" x14ac:dyDescent="0.15"/>
    <row r="658" ht="28.5" customHeight="1" x14ac:dyDescent="0.15"/>
    <row r="659" ht="28.5" customHeight="1" x14ac:dyDescent="0.15"/>
    <row r="660" ht="28.5" customHeight="1" x14ac:dyDescent="0.15"/>
    <row r="661" ht="28.5" customHeight="1" x14ac:dyDescent="0.15"/>
    <row r="662" ht="28.5" customHeight="1" x14ac:dyDescent="0.15"/>
    <row r="663" ht="28.5" customHeight="1" x14ac:dyDescent="0.15"/>
    <row r="664" ht="28.5" customHeight="1" x14ac:dyDescent="0.15"/>
    <row r="665" ht="28.5" customHeight="1" x14ac:dyDescent="0.15"/>
    <row r="666" ht="28.5" customHeight="1" x14ac:dyDescent="0.15"/>
    <row r="667" ht="28.5" customHeight="1" x14ac:dyDescent="0.15"/>
    <row r="668" ht="28.5" customHeight="1" x14ac:dyDescent="0.15"/>
    <row r="669" ht="28.5" customHeight="1" x14ac:dyDescent="0.15"/>
    <row r="670" ht="28.5" customHeight="1" x14ac:dyDescent="0.15"/>
    <row r="671" ht="28.5" customHeight="1" x14ac:dyDescent="0.15"/>
    <row r="672" ht="28.5" customHeight="1" x14ac:dyDescent="0.15"/>
    <row r="673" ht="28.5" customHeight="1" x14ac:dyDescent="0.15"/>
    <row r="674" ht="28.5" customHeight="1" x14ac:dyDescent="0.15"/>
    <row r="675" ht="28.5" customHeight="1" x14ac:dyDescent="0.15"/>
    <row r="676" ht="28.5" customHeight="1" x14ac:dyDescent="0.15"/>
    <row r="677" ht="28.5" customHeight="1" x14ac:dyDescent="0.15"/>
    <row r="678" ht="28.5" customHeight="1" x14ac:dyDescent="0.15"/>
    <row r="679" ht="28.5" customHeight="1" x14ac:dyDescent="0.15"/>
    <row r="680" ht="28.5" customHeight="1" x14ac:dyDescent="0.15"/>
    <row r="681" ht="28.5" customHeight="1" x14ac:dyDescent="0.15"/>
    <row r="682" ht="28.5" customHeight="1" x14ac:dyDescent="0.15"/>
    <row r="683" ht="28.5" customHeight="1" x14ac:dyDescent="0.15"/>
    <row r="684" ht="28.5" customHeight="1" x14ac:dyDescent="0.15"/>
    <row r="685" ht="28.5" customHeight="1" x14ac:dyDescent="0.15"/>
    <row r="686" ht="28.5" customHeight="1" x14ac:dyDescent="0.15"/>
    <row r="687" ht="28.5" customHeight="1" x14ac:dyDescent="0.15"/>
    <row r="688" ht="28.5" customHeight="1" x14ac:dyDescent="0.15"/>
    <row r="689" ht="28.5" customHeight="1" x14ac:dyDescent="0.15"/>
    <row r="690" ht="28.5" customHeight="1" x14ac:dyDescent="0.15"/>
    <row r="691" ht="28.5" customHeight="1" x14ac:dyDescent="0.15"/>
    <row r="692" ht="28.5" customHeight="1" x14ac:dyDescent="0.15"/>
    <row r="693" ht="28.5" customHeight="1" x14ac:dyDescent="0.15"/>
    <row r="694" ht="28.5" customHeight="1" x14ac:dyDescent="0.15"/>
    <row r="695" ht="28.5" customHeight="1" x14ac:dyDescent="0.15"/>
    <row r="696" ht="28.5" customHeight="1" x14ac:dyDescent="0.15"/>
    <row r="697" ht="28.5" customHeight="1" x14ac:dyDescent="0.15"/>
    <row r="698" ht="28.5" customHeight="1" x14ac:dyDescent="0.15"/>
    <row r="699" ht="28.5" customHeight="1" x14ac:dyDescent="0.15"/>
    <row r="700" ht="28.5" customHeight="1" x14ac:dyDescent="0.15"/>
    <row r="701" ht="28.5" customHeight="1" x14ac:dyDescent="0.15"/>
    <row r="702" ht="28.5" customHeight="1" x14ac:dyDescent="0.15"/>
    <row r="703" ht="28.5" customHeight="1" x14ac:dyDescent="0.15"/>
    <row r="704" ht="28.5" customHeight="1" x14ac:dyDescent="0.15"/>
    <row r="705" ht="28.5" customHeight="1" x14ac:dyDescent="0.15"/>
    <row r="706" ht="28.5" customHeight="1" x14ac:dyDescent="0.15"/>
    <row r="707" ht="28.5" customHeight="1" x14ac:dyDescent="0.15"/>
    <row r="708" ht="28.5" customHeight="1" x14ac:dyDescent="0.15"/>
    <row r="709" ht="28.5" customHeight="1" x14ac:dyDescent="0.15"/>
    <row r="710" ht="28.5" customHeight="1" x14ac:dyDescent="0.15"/>
    <row r="711" ht="28.5" customHeight="1" x14ac:dyDescent="0.15"/>
    <row r="712" ht="28.5" customHeight="1" x14ac:dyDescent="0.15"/>
    <row r="713" ht="28.5" customHeight="1" x14ac:dyDescent="0.15"/>
    <row r="714" ht="28.5" customHeight="1" x14ac:dyDescent="0.15"/>
    <row r="715" ht="28.5" customHeight="1" x14ac:dyDescent="0.15"/>
    <row r="716" ht="28.5" customHeight="1" x14ac:dyDescent="0.15"/>
    <row r="717" ht="28.5" customHeight="1" x14ac:dyDescent="0.15"/>
    <row r="718" ht="28.5" customHeight="1" x14ac:dyDescent="0.15"/>
    <row r="719" ht="28.5" customHeight="1" x14ac:dyDescent="0.15"/>
    <row r="720" ht="28.5" customHeight="1" x14ac:dyDescent="0.15"/>
    <row r="721" ht="28.5" customHeight="1" x14ac:dyDescent="0.15"/>
    <row r="722" ht="28.5" customHeight="1" x14ac:dyDescent="0.15"/>
    <row r="723" ht="28.5" customHeight="1" x14ac:dyDescent="0.15"/>
    <row r="724" ht="28.5" customHeight="1" x14ac:dyDescent="0.15"/>
    <row r="725" ht="28.5" customHeight="1" x14ac:dyDescent="0.15"/>
    <row r="726" ht="28.5" customHeight="1" x14ac:dyDescent="0.15"/>
    <row r="727" ht="28.5" customHeight="1" x14ac:dyDescent="0.15"/>
    <row r="728" ht="28.5" customHeight="1" x14ac:dyDescent="0.15"/>
    <row r="729" ht="28.5" customHeight="1" x14ac:dyDescent="0.15"/>
    <row r="730" ht="28.5" customHeight="1" x14ac:dyDescent="0.15"/>
    <row r="731" ht="28.5" customHeight="1" x14ac:dyDescent="0.15"/>
    <row r="732" ht="28.5" customHeight="1" x14ac:dyDescent="0.15"/>
    <row r="733" ht="28.5" customHeight="1" x14ac:dyDescent="0.15"/>
    <row r="734" ht="28.5" customHeight="1" x14ac:dyDescent="0.15"/>
    <row r="735" ht="28.5" customHeight="1" x14ac:dyDescent="0.15"/>
    <row r="736" ht="28.5" customHeight="1" x14ac:dyDescent="0.15"/>
    <row r="737" ht="28.5" customHeight="1" x14ac:dyDescent="0.15"/>
    <row r="738" ht="28.5" customHeight="1" x14ac:dyDescent="0.15"/>
    <row r="739" ht="28.5" customHeight="1" x14ac:dyDescent="0.15"/>
    <row r="740" ht="28.5" customHeight="1" x14ac:dyDescent="0.15"/>
    <row r="741" ht="28.5" customHeight="1" x14ac:dyDescent="0.15"/>
    <row r="742" ht="28.5" customHeight="1" x14ac:dyDescent="0.15"/>
    <row r="743" ht="28.5" customHeight="1" x14ac:dyDescent="0.15"/>
    <row r="744" ht="28.5" customHeight="1" x14ac:dyDescent="0.15"/>
    <row r="745" ht="28.5" customHeight="1" x14ac:dyDescent="0.15"/>
    <row r="746" ht="28.5" customHeight="1" x14ac:dyDescent="0.15"/>
    <row r="747" ht="28.5" customHeight="1" x14ac:dyDescent="0.15"/>
    <row r="748" ht="28.5" customHeight="1" x14ac:dyDescent="0.15"/>
    <row r="749" ht="28.5" customHeight="1" x14ac:dyDescent="0.15"/>
    <row r="750" ht="28.5" customHeight="1" x14ac:dyDescent="0.15"/>
    <row r="751" ht="28.5" customHeight="1" x14ac:dyDescent="0.15"/>
    <row r="752" ht="28.5" customHeight="1" x14ac:dyDescent="0.15"/>
    <row r="753" ht="28.5" customHeight="1" x14ac:dyDescent="0.15"/>
    <row r="754" ht="28.5" customHeight="1" x14ac:dyDescent="0.15"/>
    <row r="755" ht="28.5" customHeight="1" x14ac:dyDescent="0.15"/>
    <row r="756" ht="28.5" customHeight="1" x14ac:dyDescent="0.15"/>
    <row r="757" ht="28.5" customHeight="1" x14ac:dyDescent="0.15"/>
    <row r="758" ht="28.5" customHeight="1" x14ac:dyDescent="0.15"/>
    <row r="759" ht="28.5" customHeight="1" x14ac:dyDescent="0.15"/>
    <row r="760" ht="28.5" customHeight="1" x14ac:dyDescent="0.15"/>
    <row r="761" ht="28.5" customHeight="1" x14ac:dyDescent="0.15"/>
    <row r="762" ht="28.5" customHeight="1" x14ac:dyDescent="0.15"/>
    <row r="763" ht="28.5" customHeight="1" x14ac:dyDescent="0.15"/>
    <row r="764" ht="28.5" customHeight="1" x14ac:dyDescent="0.15"/>
    <row r="765" ht="28.5" customHeight="1" x14ac:dyDescent="0.15"/>
    <row r="766" ht="28.5" customHeight="1" x14ac:dyDescent="0.15"/>
    <row r="767" ht="28.5" customHeight="1" x14ac:dyDescent="0.15"/>
    <row r="768" ht="28.5" customHeight="1" x14ac:dyDescent="0.15"/>
    <row r="769" ht="28.5" customHeight="1" x14ac:dyDescent="0.15"/>
    <row r="770" ht="28.5" customHeight="1" x14ac:dyDescent="0.15"/>
    <row r="771" ht="28.5" customHeight="1" x14ac:dyDescent="0.15"/>
    <row r="772" ht="28.5" customHeight="1" x14ac:dyDescent="0.15"/>
    <row r="773" ht="28.5" customHeight="1" x14ac:dyDescent="0.15"/>
    <row r="774" ht="28.5" customHeight="1" x14ac:dyDescent="0.15"/>
    <row r="775" ht="28.5" customHeight="1" x14ac:dyDescent="0.15"/>
    <row r="776" ht="28.5" customHeight="1" x14ac:dyDescent="0.15"/>
    <row r="777" ht="28.5" customHeight="1" x14ac:dyDescent="0.15"/>
    <row r="778" ht="28.5" customHeight="1" x14ac:dyDescent="0.15"/>
    <row r="779" ht="28.5" customHeight="1" x14ac:dyDescent="0.15"/>
    <row r="780" ht="28.5" customHeight="1" x14ac:dyDescent="0.15"/>
    <row r="781" ht="28.5" customHeight="1" x14ac:dyDescent="0.15"/>
    <row r="782" ht="28.5" customHeight="1" x14ac:dyDescent="0.15"/>
    <row r="783" ht="28.5" customHeight="1" x14ac:dyDescent="0.15"/>
    <row r="784" ht="28.5" customHeight="1" x14ac:dyDescent="0.15"/>
    <row r="785" ht="28.5" customHeight="1" x14ac:dyDescent="0.15"/>
    <row r="786" ht="28.5" customHeight="1" x14ac:dyDescent="0.15"/>
    <row r="787" ht="28.5" customHeight="1" x14ac:dyDescent="0.15"/>
    <row r="788" ht="28.5" customHeight="1" x14ac:dyDescent="0.15"/>
    <row r="789" ht="28.5" customHeight="1" x14ac:dyDescent="0.15"/>
    <row r="790" ht="28.5" customHeight="1" x14ac:dyDescent="0.15"/>
    <row r="791" ht="28.5" customHeight="1" x14ac:dyDescent="0.15"/>
    <row r="792" ht="28.5" customHeight="1" x14ac:dyDescent="0.15"/>
    <row r="793" ht="28.5" customHeight="1" x14ac:dyDescent="0.15"/>
    <row r="794" ht="28.5" customHeight="1" x14ac:dyDescent="0.15"/>
    <row r="795" ht="28.5" customHeight="1" x14ac:dyDescent="0.15"/>
    <row r="796" ht="28.5" customHeight="1" x14ac:dyDescent="0.15"/>
    <row r="797" ht="28.5" customHeight="1" x14ac:dyDescent="0.15"/>
    <row r="798" ht="28.5" customHeight="1" x14ac:dyDescent="0.15"/>
    <row r="799" ht="28.5" customHeight="1" x14ac:dyDescent="0.15"/>
    <row r="800" ht="28.5" customHeight="1" x14ac:dyDescent="0.15"/>
    <row r="801" ht="28.5" customHeight="1" x14ac:dyDescent="0.15"/>
    <row r="802" ht="28.5" customHeight="1" x14ac:dyDescent="0.15"/>
    <row r="803" ht="28.5" customHeight="1" x14ac:dyDescent="0.15"/>
    <row r="804" ht="28.5" customHeight="1" x14ac:dyDescent="0.15"/>
    <row r="805" ht="28.5" customHeight="1" x14ac:dyDescent="0.15"/>
    <row r="806" ht="28.5" customHeight="1" x14ac:dyDescent="0.15"/>
    <row r="807" ht="28.5" customHeight="1" x14ac:dyDescent="0.15"/>
    <row r="808" ht="28.5" customHeight="1" x14ac:dyDescent="0.15"/>
    <row r="809" ht="28.5" customHeight="1" x14ac:dyDescent="0.15"/>
    <row r="810" ht="28.5" customHeight="1" x14ac:dyDescent="0.15"/>
    <row r="811" ht="28.5" customHeight="1" x14ac:dyDescent="0.15"/>
    <row r="812" ht="28.5" customHeight="1" x14ac:dyDescent="0.15"/>
    <row r="813" ht="28.5" customHeight="1" x14ac:dyDescent="0.15"/>
    <row r="814" ht="28.5" customHeight="1" x14ac:dyDescent="0.15"/>
    <row r="815" ht="28.5" customHeight="1" x14ac:dyDescent="0.15"/>
    <row r="816" ht="28.5" customHeight="1" x14ac:dyDescent="0.15"/>
    <row r="817" ht="28.5" customHeight="1" x14ac:dyDescent="0.15"/>
    <row r="818" ht="28.5" customHeight="1" x14ac:dyDescent="0.15"/>
    <row r="819" ht="28.5" customHeight="1" x14ac:dyDescent="0.15"/>
    <row r="820" ht="28.5" customHeight="1" x14ac:dyDescent="0.15"/>
    <row r="821" ht="28.5" customHeight="1" x14ac:dyDescent="0.15"/>
    <row r="822" ht="28.5" customHeight="1" x14ac:dyDescent="0.15"/>
    <row r="823" ht="28.5" customHeight="1" x14ac:dyDescent="0.15"/>
    <row r="824" ht="28.5" customHeight="1" x14ac:dyDescent="0.15"/>
    <row r="825" ht="28.5" customHeight="1" x14ac:dyDescent="0.15"/>
    <row r="826" ht="28.5" customHeight="1" x14ac:dyDescent="0.15"/>
    <row r="827" ht="28.5" customHeight="1" x14ac:dyDescent="0.15"/>
    <row r="828" ht="28.5" customHeight="1" x14ac:dyDescent="0.15"/>
    <row r="829" ht="28.5" customHeight="1" x14ac:dyDescent="0.15"/>
    <row r="830" ht="28.5" customHeight="1" x14ac:dyDescent="0.15"/>
    <row r="831" ht="28.5" customHeight="1" x14ac:dyDescent="0.15"/>
    <row r="832" ht="28.5" customHeight="1" x14ac:dyDescent="0.15"/>
    <row r="833" ht="28.5" customHeight="1" x14ac:dyDescent="0.15"/>
    <row r="834" ht="28.5" customHeight="1" x14ac:dyDescent="0.15"/>
    <row r="835" ht="28.5" customHeight="1" x14ac:dyDescent="0.15"/>
    <row r="836" ht="28.5" customHeight="1" x14ac:dyDescent="0.15"/>
    <row r="837" ht="28.5" customHeight="1" x14ac:dyDescent="0.15"/>
    <row r="838" ht="28.5" customHeight="1" x14ac:dyDescent="0.15"/>
    <row r="839" ht="28.5" customHeight="1" x14ac:dyDescent="0.15"/>
    <row r="840" ht="28.5" customHeight="1" x14ac:dyDescent="0.15"/>
    <row r="841" ht="28.5" customHeight="1" x14ac:dyDescent="0.15"/>
    <row r="842" ht="28.5" customHeight="1" x14ac:dyDescent="0.15"/>
    <row r="843" ht="28.5" customHeight="1" x14ac:dyDescent="0.15"/>
    <row r="844" ht="28.5" customHeight="1" x14ac:dyDescent="0.15"/>
    <row r="845" ht="28.5" customHeight="1" x14ac:dyDescent="0.15"/>
    <row r="846" ht="28.5" customHeight="1" x14ac:dyDescent="0.15"/>
    <row r="847" ht="28.5" customHeight="1" x14ac:dyDescent="0.15"/>
    <row r="848" ht="28.5" customHeight="1" x14ac:dyDescent="0.15"/>
    <row r="849" ht="28.5" customHeight="1" x14ac:dyDescent="0.15"/>
    <row r="850" ht="28.5" customHeight="1" x14ac:dyDescent="0.15"/>
    <row r="851" ht="28.5" customHeight="1" x14ac:dyDescent="0.15"/>
    <row r="852" ht="28.5" customHeight="1" x14ac:dyDescent="0.15"/>
    <row r="853" ht="28.5" customHeight="1" x14ac:dyDescent="0.15"/>
    <row r="854" ht="28.5" customHeight="1" x14ac:dyDescent="0.15"/>
    <row r="855" ht="28.5" customHeight="1" x14ac:dyDescent="0.15"/>
    <row r="856" ht="28.5" customHeight="1" x14ac:dyDescent="0.15"/>
    <row r="857" ht="28.5" customHeight="1" x14ac:dyDescent="0.15"/>
    <row r="858" ht="28.5" customHeight="1" x14ac:dyDescent="0.15"/>
    <row r="859" ht="28.5" customHeight="1" x14ac:dyDescent="0.15"/>
    <row r="860" ht="28.5" customHeight="1" x14ac:dyDescent="0.15"/>
    <row r="861" ht="28.5" customHeight="1" x14ac:dyDescent="0.15"/>
    <row r="862" ht="28.5" customHeight="1" x14ac:dyDescent="0.15"/>
    <row r="863" ht="28.5" customHeight="1" x14ac:dyDescent="0.15"/>
    <row r="864" ht="28.5" customHeight="1" x14ac:dyDescent="0.15"/>
    <row r="865" ht="28.5" customHeight="1" x14ac:dyDescent="0.15"/>
    <row r="866" ht="28.5" customHeight="1" x14ac:dyDescent="0.15"/>
    <row r="867" ht="28.5" customHeight="1" x14ac:dyDescent="0.15"/>
    <row r="868" ht="28.5" customHeight="1" x14ac:dyDescent="0.15"/>
    <row r="869" ht="28.5" customHeight="1" x14ac:dyDescent="0.15"/>
    <row r="870" ht="28.5" customHeight="1" x14ac:dyDescent="0.15"/>
    <row r="871" ht="28.5" customHeight="1" x14ac:dyDescent="0.15"/>
    <row r="872" ht="28.5" customHeight="1" x14ac:dyDescent="0.15"/>
    <row r="873" ht="28.5" customHeight="1" x14ac:dyDescent="0.15"/>
    <row r="874" ht="28.5" customHeight="1" x14ac:dyDescent="0.15"/>
    <row r="875" ht="28.5" customHeight="1" x14ac:dyDescent="0.15"/>
    <row r="876" ht="28.5" customHeight="1" x14ac:dyDescent="0.15"/>
    <row r="877" ht="28.5" customHeight="1" x14ac:dyDescent="0.15"/>
    <row r="878" ht="28.5" customHeight="1" x14ac:dyDescent="0.15"/>
    <row r="879" ht="28.5" customHeight="1" x14ac:dyDescent="0.15"/>
    <row r="880" ht="28.5" customHeight="1" x14ac:dyDescent="0.15"/>
    <row r="881" ht="28.5" customHeight="1" x14ac:dyDescent="0.15"/>
    <row r="882" ht="28.5" customHeight="1" x14ac:dyDescent="0.15"/>
    <row r="883" ht="28.5" customHeight="1" x14ac:dyDescent="0.15"/>
    <row r="884" ht="28.5" customHeight="1" x14ac:dyDescent="0.15"/>
    <row r="885" ht="28.5" customHeight="1" x14ac:dyDescent="0.15"/>
    <row r="886" ht="28.5" customHeight="1" x14ac:dyDescent="0.15"/>
    <row r="887" ht="28.5" customHeight="1" x14ac:dyDescent="0.15"/>
    <row r="888" ht="28.5" customHeight="1" x14ac:dyDescent="0.15"/>
    <row r="889" ht="28.5" customHeight="1" x14ac:dyDescent="0.15"/>
    <row r="890" ht="28.5" customHeight="1" x14ac:dyDescent="0.15"/>
    <row r="891" ht="28.5" customHeight="1" x14ac:dyDescent="0.15"/>
    <row r="892" ht="28.5" customHeight="1" x14ac:dyDescent="0.15"/>
    <row r="893" ht="28.5" customHeight="1" x14ac:dyDescent="0.15"/>
    <row r="894" ht="28.5" customHeight="1" x14ac:dyDescent="0.15"/>
    <row r="895" ht="28.5" customHeight="1" x14ac:dyDescent="0.15"/>
    <row r="896" ht="28.5" customHeight="1" x14ac:dyDescent="0.15"/>
    <row r="897" ht="28.5" customHeight="1" x14ac:dyDescent="0.15"/>
    <row r="898" ht="28.5" customHeight="1" x14ac:dyDescent="0.15"/>
    <row r="899" ht="28.5" customHeight="1" x14ac:dyDescent="0.15"/>
    <row r="900" ht="28.5" customHeight="1" x14ac:dyDescent="0.15"/>
    <row r="901" ht="28.5" customHeight="1" x14ac:dyDescent="0.15"/>
    <row r="902" ht="28.5" customHeight="1" x14ac:dyDescent="0.15"/>
    <row r="903" ht="28.5" customHeight="1" x14ac:dyDescent="0.15"/>
    <row r="904" ht="28.5" customHeight="1" x14ac:dyDescent="0.15"/>
    <row r="905" ht="28.5" customHeight="1" x14ac:dyDescent="0.15"/>
    <row r="906" ht="28.5" customHeight="1" x14ac:dyDescent="0.15"/>
    <row r="907" ht="28.5" customHeight="1" x14ac:dyDescent="0.15"/>
    <row r="908" ht="28.5" customHeight="1" x14ac:dyDescent="0.15"/>
    <row r="909" ht="28.5" customHeight="1" x14ac:dyDescent="0.15"/>
    <row r="910" ht="28.5" customHeight="1" x14ac:dyDescent="0.15"/>
    <row r="911" ht="28.5" customHeight="1" x14ac:dyDescent="0.15"/>
    <row r="912" ht="28.5" customHeight="1" x14ac:dyDescent="0.15"/>
    <row r="913" ht="28.5" customHeight="1" x14ac:dyDescent="0.15"/>
    <row r="914" ht="28.5" customHeight="1" x14ac:dyDescent="0.15"/>
    <row r="915" ht="28.5" customHeight="1" x14ac:dyDescent="0.15"/>
    <row r="916" ht="28.5" customHeight="1" x14ac:dyDescent="0.15"/>
    <row r="917" ht="28.5" customHeight="1" x14ac:dyDescent="0.15"/>
    <row r="918" ht="28.5" customHeight="1" x14ac:dyDescent="0.15"/>
    <row r="919" ht="28.5" customHeight="1" x14ac:dyDescent="0.15"/>
    <row r="920" ht="28.5" customHeight="1" x14ac:dyDescent="0.15"/>
    <row r="921" ht="28.5" customHeight="1" x14ac:dyDescent="0.15"/>
    <row r="922" ht="28.5" customHeight="1" x14ac:dyDescent="0.15"/>
    <row r="923" ht="28.5" customHeight="1" x14ac:dyDescent="0.15"/>
    <row r="924" ht="28.5" customHeight="1" x14ac:dyDescent="0.15"/>
    <row r="925" ht="28.5" customHeight="1" x14ac:dyDescent="0.15"/>
    <row r="926" ht="28.5" customHeight="1" x14ac:dyDescent="0.15"/>
    <row r="927" ht="28.5" customHeight="1" x14ac:dyDescent="0.15"/>
    <row r="928" ht="28.5" customHeight="1" x14ac:dyDescent="0.15"/>
    <row r="929" ht="28.5" customHeight="1" x14ac:dyDescent="0.15"/>
    <row r="930" ht="28.5" customHeight="1" x14ac:dyDescent="0.15"/>
    <row r="931" ht="28.5" customHeight="1" x14ac:dyDescent="0.15"/>
    <row r="932" ht="28.5" customHeight="1" x14ac:dyDescent="0.15"/>
    <row r="933" ht="28.5" customHeight="1" x14ac:dyDescent="0.15"/>
    <row r="934" ht="28.5" customHeight="1" x14ac:dyDescent="0.15"/>
    <row r="935" ht="28.5" customHeight="1" x14ac:dyDescent="0.15"/>
    <row r="936" ht="28.5" customHeight="1" x14ac:dyDescent="0.15"/>
    <row r="937" ht="28.5" customHeight="1" x14ac:dyDescent="0.15"/>
    <row r="938" ht="28.5" customHeight="1" x14ac:dyDescent="0.15"/>
    <row r="939" ht="28.5" customHeight="1" x14ac:dyDescent="0.15"/>
    <row r="940" ht="28.5" customHeight="1" x14ac:dyDescent="0.15"/>
    <row r="941" ht="28.5" customHeight="1" x14ac:dyDescent="0.15"/>
    <row r="942" ht="28.5" customHeight="1" x14ac:dyDescent="0.15"/>
    <row r="943" ht="28.5" customHeight="1" x14ac:dyDescent="0.15"/>
    <row r="944" ht="28.5" customHeight="1" x14ac:dyDescent="0.15"/>
    <row r="945" ht="28.5" customHeight="1" x14ac:dyDescent="0.15"/>
    <row r="946" ht="28.5" customHeight="1" x14ac:dyDescent="0.15"/>
    <row r="947" ht="28.5" customHeight="1" x14ac:dyDescent="0.15"/>
    <row r="948" ht="28.5" customHeight="1" x14ac:dyDescent="0.15"/>
    <row r="949" ht="28.5" customHeight="1" x14ac:dyDescent="0.15"/>
    <row r="950" ht="28.5" customHeight="1" x14ac:dyDescent="0.15"/>
    <row r="951" ht="28.5" customHeight="1" x14ac:dyDescent="0.15"/>
    <row r="952" ht="28.5" customHeight="1" x14ac:dyDescent="0.15"/>
    <row r="953" ht="28.5" customHeight="1" x14ac:dyDescent="0.15"/>
    <row r="954" ht="28.5" customHeight="1" x14ac:dyDescent="0.15"/>
    <row r="955" ht="28.5" customHeight="1" x14ac:dyDescent="0.15"/>
    <row r="956" ht="28.5" customHeight="1" x14ac:dyDescent="0.15"/>
    <row r="957" ht="28.5" customHeight="1" x14ac:dyDescent="0.15"/>
    <row r="958" ht="28.5" customHeight="1" x14ac:dyDescent="0.15"/>
    <row r="959" ht="28.5" customHeight="1" x14ac:dyDescent="0.15"/>
    <row r="960" ht="28.5" customHeight="1" x14ac:dyDescent="0.15"/>
    <row r="961" ht="28.5" customHeight="1" x14ac:dyDescent="0.15"/>
    <row r="962" ht="28.5" customHeight="1" x14ac:dyDescent="0.15"/>
    <row r="963" ht="28.5" customHeight="1" x14ac:dyDescent="0.15"/>
    <row r="964" ht="28.5" customHeight="1" x14ac:dyDescent="0.15"/>
    <row r="965" ht="28.5" customHeight="1" x14ac:dyDescent="0.15"/>
    <row r="966" ht="28.5" customHeight="1" x14ac:dyDescent="0.15"/>
    <row r="967" ht="28.5" customHeight="1" x14ac:dyDescent="0.15"/>
    <row r="968" ht="28.5" customHeight="1" x14ac:dyDescent="0.15"/>
    <row r="969" ht="28.5" customHeight="1" x14ac:dyDescent="0.15"/>
    <row r="970" ht="28.5" customHeight="1" x14ac:dyDescent="0.15"/>
    <row r="971" ht="28.5" customHeight="1" x14ac:dyDescent="0.15"/>
    <row r="972" ht="28.5" customHeight="1" x14ac:dyDescent="0.15"/>
    <row r="973" ht="28.5" customHeight="1" x14ac:dyDescent="0.15"/>
    <row r="974" ht="28.5" customHeight="1" x14ac:dyDescent="0.15"/>
    <row r="975" ht="28.5" customHeight="1" x14ac:dyDescent="0.15"/>
    <row r="976" ht="28.5" customHeight="1" x14ac:dyDescent="0.15"/>
    <row r="977" ht="28.5" customHeight="1" x14ac:dyDescent="0.15"/>
    <row r="978" ht="28.5" customHeight="1" x14ac:dyDescent="0.15"/>
    <row r="979" ht="28.5" customHeight="1" x14ac:dyDescent="0.15"/>
    <row r="980" ht="28.5" customHeight="1" x14ac:dyDescent="0.15"/>
    <row r="981" ht="28.5" customHeight="1" x14ac:dyDescent="0.15"/>
    <row r="982" ht="28.5" customHeight="1" x14ac:dyDescent="0.15"/>
    <row r="983" ht="28.5" customHeight="1" x14ac:dyDescent="0.15"/>
    <row r="984" ht="28.5" customHeight="1" x14ac:dyDescent="0.15"/>
    <row r="985" ht="28.5" customHeight="1" x14ac:dyDescent="0.15"/>
    <row r="986" ht="28.5" customHeight="1" x14ac:dyDescent="0.15"/>
    <row r="987" ht="28.5" customHeight="1" x14ac:dyDescent="0.15"/>
    <row r="988" ht="28.5" customHeight="1" x14ac:dyDescent="0.15"/>
    <row r="989" ht="28.5" customHeight="1" x14ac:dyDescent="0.15"/>
    <row r="990" ht="28.5" customHeight="1" x14ac:dyDescent="0.15"/>
    <row r="991" ht="28.5" customHeight="1" x14ac:dyDescent="0.15"/>
    <row r="992" ht="28.5" customHeight="1" x14ac:dyDescent="0.15"/>
    <row r="993" ht="28.5" customHeight="1" x14ac:dyDescent="0.15"/>
    <row r="994" ht="28.5" customHeight="1" x14ac:dyDescent="0.15"/>
    <row r="995" ht="28.5" customHeight="1" x14ac:dyDescent="0.15"/>
    <row r="996" ht="28.5" customHeight="1" x14ac:dyDescent="0.15"/>
    <row r="997" ht="28.5" customHeight="1" x14ac:dyDescent="0.15"/>
    <row r="998" ht="28.5" customHeight="1" x14ac:dyDescent="0.15"/>
    <row r="999" ht="28.5" customHeight="1" x14ac:dyDescent="0.15"/>
    <row r="1000" ht="28.5" customHeight="1" x14ac:dyDescent="0.15"/>
    <row r="1001" ht="28.5" customHeight="1" x14ac:dyDescent="0.15"/>
    <row r="1002" ht="28.5" customHeight="1" x14ac:dyDescent="0.15"/>
    <row r="1003" ht="28.5" customHeight="1" x14ac:dyDescent="0.15"/>
    <row r="1004" ht="28.5" customHeight="1" x14ac:dyDescent="0.15"/>
    <row r="1005" ht="28.5" customHeight="1" x14ac:dyDescent="0.15"/>
    <row r="1006" ht="28.5" customHeight="1" x14ac:dyDescent="0.15"/>
    <row r="1007" ht="28.5" customHeight="1" x14ac:dyDescent="0.15"/>
    <row r="1008" ht="28.5" customHeight="1" x14ac:dyDescent="0.15"/>
    <row r="1009" ht="28.5" customHeight="1" x14ac:dyDescent="0.15"/>
    <row r="1010" ht="28.5" customHeight="1" x14ac:dyDescent="0.15"/>
    <row r="1011" ht="28.5" customHeight="1" x14ac:dyDescent="0.15"/>
    <row r="1012" ht="28.5" customHeight="1" x14ac:dyDescent="0.15"/>
    <row r="1013" ht="28.5" customHeight="1" x14ac:dyDescent="0.15"/>
    <row r="1014" ht="28.5" customHeight="1" x14ac:dyDescent="0.15"/>
    <row r="1015" ht="28.5" customHeight="1" x14ac:dyDescent="0.15"/>
    <row r="1016" ht="28.5" customHeight="1" x14ac:dyDescent="0.15"/>
    <row r="1017" ht="28.5" customHeight="1" x14ac:dyDescent="0.15"/>
    <row r="1018" ht="28.5" customHeight="1" x14ac:dyDescent="0.15"/>
    <row r="1019" ht="28.5" customHeight="1" x14ac:dyDescent="0.15"/>
    <row r="1020" ht="28.5" customHeight="1" x14ac:dyDescent="0.15"/>
    <row r="1021" ht="28.5" customHeight="1" x14ac:dyDescent="0.15"/>
    <row r="1022" ht="28.5" customHeight="1" x14ac:dyDescent="0.15"/>
    <row r="1023" ht="28.5" customHeight="1" x14ac:dyDescent="0.15"/>
    <row r="1024" ht="28.5" customHeight="1" x14ac:dyDescent="0.15"/>
    <row r="1025" ht="28.5" customHeight="1" x14ac:dyDescent="0.15"/>
    <row r="1026" ht="28.5" customHeight="1" x14ac:dyDescent="0.15"/>
    <row r="1027" ht="28.5" customHeight="1" x14ac:dyDescent="0.15"/>
    <row r="1028" ht="28.5" customHeight="1" x14ac:dyDescent="0.15"/>
    <row r="1029" ht="28.5" customHeight="1" x14ac:dyDescent="0.15"/>
    <row r="1030" ht="28.5" customHeight="1" x14ac:dyDescent="0.15"/>
    <row r="1031" ht="28.5" customHeight="1" x14ac:dyDescent="0.15"/>
    <row r="1032" ht="28.5" customHeight="1" x14ac:dyDescent="0.15"/>
    <row r="1033" ht="28.5" customHeight="1" x14ac:dyDescent="0.15"/>
    <row r="1034" ht="28.5" customHeight="1" x14ac:dyDescent="0.15"/>
    <row r="1035" ht="28.5" customHeight="1" x14ac:dyDescent="0.15"/>
    <row r="1036" ht="28.5" customHeight="1" x14ac:dyDescent="0.15"/>
    <row r="1037" ht="28.5" customHeight="1" x14ac:dyDescent="0.15"/>
    <row r="1038" ht="28.5" customHeight="1" x14ac:dyDescent="0.15"/>
    <row r="1039" ht="28.5" customHeight="1" x14ac:dyDescent="0.15"/>
    <row r="1040" ht="28.5" customHeight="1" x14ac:dyDescent="0.15"/>
    <row r="1041" ht="28.5" customHeight="1" x14ac:dyDescent="0.15"/>
    <row r="1042" ht="28.5" customHeight="1" x14ac:dyDescent="0.15"/>
    <row r="1043" ht="28.5" customHeight="1" x14ac:dyDescent="0.15"/>
    <row r="1044" ht="28.5" customHeight="1" x14ac:dyDescent="0.15"/>
    <row r="1045" ht="28.5" customHeight="1" x14ac:dyDescent="0.15"/>
    <row r="1046" ht="28.5" customHeight="1" x14ac:dyDescent="0.15"/>
    <row r="1047" ht="28.5" customHeight="1" x14ac:dyDescent="0.15"/>
    <row r="1048" ht="28.5" customHeight="1" x14ac:dyDescent="0.15"/>
    <row r="1049" ht="28.5" customHeight="1" x14ac:dyDescent="0.15"/>
    <row r="1050" ht="28.5" customHeight="1" x14ac:dyDescent="0.15"/>
    <row r="1051" ht="28.5" customHeight="1" x14ac:dyDescent="0.15"/>
    <row r="1052" ht="28.5" customHeight="1" x14ac:dyDescent="0.15"/>
    <row r="1053" ht="28.5" customHeight="1" x14ac:dyDescent="0.15"/>
    <row r="1054" ht="28.5" customHeight="1" x14ac:dyDescent="0.15"/>
    <row r="1055" ht="28.5" customHeight="1" x14ac:dyDescent="0.15"/>
    <row r="1056" ht="28.5" customHeight="1" x14ac:dyDescent="0.15"/>
    <row r="1057" ht="28.5" customHeight="1" x14ac:dyDescent="0.15"/>
    <row r="1058" ht="28.5" customHeight="1" x14ac:dyDescent="0.15"/>
    <row r="1059" ht="28.5" customHeight="1" x14ac:dyDescent="0.15"/>
    <row r="1060" ht="28.5" customHeight="1" x14ac:dyDescent="0.15"/>
    <row r="1061" ht="28.5" customHeight="1" x14ac:dyDescent="0.15"/>
    <row r="1062" ht="28.5" customHeight="1" x14ac:dyDescent="0.15"/>
    <row r="1063" ht="28.5" customHeight="1" x14ac:dyDescent="0.15"/>
    <row r="1064" ht="28.5" customHeight="1" x14ac:dyDescent="0.15"/>
    <row r="1065" ht="28.5" customHeight="1" x14ac:dyDescent="0.15"/>
    <row r="1066" ht="28.5" customHeight="1" x14ac:dyDescent="0.15"/>
    <row r="1067" ht="28.5" customHeight="1" x14ac:dyDescent="0.15"/>
    <row r="1068" ht="28.5" customHeight="1" x14ac:dyDescent="0.15"/>
    <row r="1069" ht="28.5" customHeight="1" x14ac:dyDescent="0.15"/>
    <row r="1070" ht="28.5" customHeight="1" x14ac:dyDescent="0.15"/>
    <row r="1071" ht="28.5" customHeight="1" x14ac:dyDescent="0.15"/>
    <row r="1072" ht="28.5" customHeight="1" x14ac:dyDescent="0.15"/>
    <row r="1073" ht="28.5" customHeight="1" x14ac:dyDescent="0.15"/>
    <row r="1074" ht="28.5" customHeight="1" x14ac:dyDescent="0.15"/>
    <row r="1075" ht="28.5" customHeight="1" x14ac:dyDescent="0.15"/>
    <row r="1076" ht="28.5" customHeight="1" x14ac:dyDescent="0.15"/>
    <row r="1077" ht="28.5" customHeight="1" x14ac:dyDescent="0.15"/>
    <row r="1078" ht="28.5" customHeight="1" x14ac:dyDescent="0.15"/>
    <row r="1079" ht="28.5" customHeight="1" x14ac:dyDescent="0.15"/>
    <row r="1080" ht="28.5" customHeight="1" x14ac:dyDescent="0.15"/>
    <row r="1081" ht="28.5" customHeight="1" x14ac:dyDescent="0.15"/>
    <row r="1082" ht="28.5" customHeight="1" x14ac:dyDescent="0.15"/>
    <row r="1083" ht="28.5" customHeight="1" x14ac:dyDescent="0.15"/>
    <row r="1084" ht="28.5" customHeight="1" x14ac:dyDescent="0.15"/>
    <row r="1085" ht="28.5" customHeight="1" x14ac:dyDescent="0.15"/>
    <row r="1086" ht="28.5" customHeight="1" x14ac:dyDescent="0.15"/>
    <row r="1087" ht="28.5" customHeight="1" x14ac:dyDescent="0.15"/>
    <row r="1088" ht="28.5" customHeight="1" x14ac:dyDescent="0.15"/>
    <row r="1089" ht="28.5" customHeight="1" x14ac:dyDescent="0.15"/>
    <row r="1090" ht="28.5" customHeight="1" x14ac:dyDescent="0.15"/>
    <row r="1091" ht="28.5" customHeight="1" x14ac:dyDescent="0.15"/>
    <row r="1092" ht="28.5" customHeight="1" x14ac:dyDescent="0.15"/>
    <row r="1093" ht="28.5" customHeight="1" x14ac:dyDescent="0.15"/>
    <row r="1094" ht="28.5" customHeight="1" x14ac:dyDescent="0.15"/>
    <row r="1095" ht="28.5" customHeight="1" x14ac:dyDescent="0.15"/>
    <row r="1096" ht="28.5" customHeight="1" x14ac:dyDescent="0.15"/>
    <row r="1097" ht="28.5" customHeight="1" x14ac:dyDescent="0.15"/>
    <row r="1098" ht="28.5" customHeight="1" x14ac:dyDescent="0.15"/>
    <row r="1099" ht="28.5" customHeight="1" x14ac:dyDescent="0.15"/>
    <row r="1100" ht="28.5" customHeight="1" x14ac:dyDescent="0.15"/>
    <row r="1101" ht="28.5" customHeight="1" x14ac:dyDescent="0.15"/>
    <row r="1102" ht="28.5" customHeight="1" x14ac:dyDescent="0.15"/>
    <row r="1103" ht="28.5" customHeight="1" x14ac:dyDescent="0.15"/>
    <row r="1104" ht="28.5" customHeight="1" x14ac:dyDescent="0.15"/>
    <row r="1105" ht="28.5" customHeight="1" x14ac:dyDescent="0.15"/>
    <row r="1106" ht="28.5" customHeight="1" x14ac:dyDescent="0.15"/>
    <row r="1107" ht="28.5" customHeight="1" x14ac:dyDescent="0.15"/>
    <row r="1108" ht="28.5" customHeight="1" x14ac:dyDescent="0.15"/>
    <row r="1109" ht="28.5" customHeight="1" x14ac:dyDescent="0.15"/>
    <row r="1110" ht="28.5" customHeight="1" x14ac:dyDescent="0.15"/>
    <row r="1111" ht="28.5" customHeight="1" x14ac:dyDescent="0.15"/>
    <row r="1112" ht="28.5" customHeight="1" x14ac:dyDescent="0.15"/>
    <row r="1113" ht="28.5" customHeight="1" x14ac:dyDescent="0.15"/>
    <row r="1114" ht="28.5" customHeight="1" x14ac:dyDescent="0.15"/>
    <row r="1115" ht="28.5" customHeight="1" x14ac:dyDescent="0.15"/>
    <row r="1116" ht="28.5" customHeight="1" x14ac:dyDescent="0.15"/>
    <row r="1117" ht="28.5" customHeight="1" x14ac:dyDescent="0.15"/>
    <row r="1118" ht="28.5" customHeight="1" x14ac:dyDescent="0.15"/>
    <row r="1119" ht="28.5" customHeight="1" x14ac:dyDescent="0.15"/>
    <row r="1120" ht="28.5" customHeight="1" x14ac:dyDescent="0.15"/>
    <row r="1121" ht="28.5" customHeight="1" x14ac:dyDescent="0.15"/>
    <row r="1122" ht="28.5" customHeight="1" x14ac:dyDescent="0.15"/>
    <row r="1123" ht="28.5" customHeight="1" x14ac:dyDescent="0.15"/>
    <row r="1124" ht="28.5" customHeight="1" x14ac:dyDescent="0.15"/>
    <row r="1125" ht="28.5" customHeight="1" x14ac:dyDescent="0.15"/>
    <row r="1126" ht="28.5" customHeight="1" x14ac:dyDescent="0.15"/>
    <row r="1127" ht="28.5" customHeight="1" x14ac:dyDescent="0.15"/>
    <row r="1128" ht="28.5" customHeight="1" x14ac:dyDescent="0.15"/>
    <row r="1129" ht="28.5" customHeight="1" x14ac:dyDescent="0.15"/>
    <row r="1130" ht="28.5" customHeight="1" x14ac:dyDescent="0.15"/>
    <row r="1131" ht="28.5" customHeight="1" x14ac:dyDescent="0.15"/>
    <row r="1132" ht="28.5" customHeight="1" x14ac:dyDescent="0.15"/>
    <row r="1133" ht="28.5" customHeight="1" x14ac:dyDescent="0.15"/>
    <row r="1134" ht="28.5" customHeight="1" x14ac:dyDescent="0.15"/>
    <row r="1135" ht="28.5" customHeight="1" x14ac:dyDescent="0.15"/>
    <row r="1136" ht="28.5" customHeight="1" x14ac:dyDescent="0.15"/>
    <row r="1137" ht="28.5" customHeight="1" x14ac:dyDescent="0.15"/>
    <row r="1138" ht="28.5" customHeight="1" x14ac:dyDescent="0.15"/>
    <row r="1139" ht="28.5" customHeight="1" x14ac:dyDescent="0.15"/>
    <row r="1140" ht="28.5" customHeight="1" x14ac:dyDescent="0.15"/>
    <row r="1141" ht="28.5" customHeight="1" x14ac:dyDescent="0.15"/>
    <row r="1142" ht="28.5" customHeight="1" x14ac:dyDescent="0.15"/>
    <row r="1143" ht="28.5" customHeight="1" x14ac:dyDescent="0.15"/>
    <row r="1144" ht="28.5" customHeight="1" x14ac:dyDescent="0.15"/>
    <row r="1145" ht="28.5" customHeight="1" x14ac:dyDescent="0.15"/>
    <row r="1146" ht="28.5" customHeight="1" x14ac:dyDescent="0.15"/>
    <row r="1147" ht="28.5" customHeight="1" x14ac:dyDescent="0.15"/>
    <row r="1148" ht="28.5" customHeight="1" x14ac:dyDescent="0.15"/>
    <row r="1149" ht="28.5" customHeight="1" x14ac:dyDescent="0.15"/>
    <row r="1150" ht="28.5" customHeight="1" x14ac:dyDescent="0.15"/>
    <row r="1151" ht="28.5" customHeight="1" x14ac:dyDescent="0.15"/>
    <row r="1152" ht="28.5" customHeight="1" x14ac:dyDescent="0.15"/>
    <row r="1153" ht="28.5" customHeight="1" x14ac:dyDescent="0.15"/>
    <row r="1154" ht="28.5" customHeight="1" x14ac:dyDescent="0.15"/>
    <row r="1155" ht="28.5" customHeight="1" x14ac:dyDescent="0.15"/>
    <row r="1156" ht="28.5" customHeight="1" x14ac:dyDescent="0.15"/>
    <row r="1157" ht="28.5" customHeight="1" x14ac:dyDescent="0.15"/>
    <row r="1158" ht="28.5" customHeight="1" x14ac:dyDescent="0.15"/>
    <row r="1159" ht="28.5" customHeight="1" x14ac:dyDescent="0.15"/>
    <row r="1160" ht="28.5" customHeight="1" x14ac:dyDescent="0.15"/>
    <row r="1161" ht="28.5" customHeight="1" x14ac:dyDescent="0.15"/>
    <row r="1162" ht="28.5" customHeight="1" x14ac:dyDescent="0.15"/>
    <row r="1163" ht="28.5" customHeight="1" x14ac:dyDescent="0.15"/>
    <row r="1164" ht="28.5" customHeight="1" x14ac:dyDescent="0.15"/>
    <row r="1165" ht="28.5" customHeight="1" x14ac:dyDescent="0.15"/>
    <row r="1166" ht="28.5" customHeight="1" x14ac:dyDescent="0.15"/>
    <row r="1167" ht="28.5" customHeight="1" x14ac:dyDescent="0.15"/>
    <row r="1168" ht="28.5" customHeight="1" x14ac:dyDescent="0.15"/>
    <row r="1169" ht="28.5" customHeight="1" x14ac:dyDescent="0.15"/>
    <row r="1170" ht="28.5" customHeight="1" x14ac:dyDescent="0.15"/>
    <row r="1171" ht="28.5" customHeight="1" x14ac:dyDescent="0.15"/>
    <row r="1172" ht="28.5" customHeight="1" x14ac:dyDescent="0.15"/>
    <row r="1173" ht="28.5" customHeight="1" x14ac:dyDescent="0.15"/>
    <row r="1174" ht="28.5" customHeight="1" x14ac:dyDescent="0.15"/>
    <row r="1175" ht="28.5" customHeight="1" x14ac:dyDescent="0.15"/>
    <row r="1176" ht="28.5" customHeight="1" x14ac:dyDescent="0.15"/>
    <row r="1177" ht="28.5" customHeight="1" x14ac:dyDescent="0.15"/>
    <row r="1178" ht="28.5" customHeight="1" x14ac:dyDescent="0.15"/>
    <row r="1179" ht="28.5" customHeight="1" x14ac:dyDescent="0.15"/>
    <row r="1180" ht="28.5" customHeight="1" x14ac:dyDescent="0.15"/>
    <row r="1181" ht="28.5" customHeight="1" x14ac:dyDescent="0.15"/>
    <row r="1182" ht="28.5" customHeight="1" x14ac:dyDescent="0.15"/>
    <row r="1183" ht="28.5" customHeight="1" x14ac:dyDescent="0.15"/>
    <row r="1184" ht="28.5" customHeight="1" x14ac:dyDescent="0.15"/>
    <row r="1185" ht="28.5" customHeight="1" x14ac:dyDescent="0.15"/>
    <row r="1186" ht="28.5" customHeight="1" x14ac:dyDescent="0.15"/>
    <row r="1187" ht="28.5" customHeight="1" x14ac:dyDescent="0.15"/>
    <row r="1188" ht="28.5" customHeight="1" x14ac:dyDescent="0.15"/>
    <row r="1189" ht="28.5" customHeight="1" x14ac:dyDescent="0.15"/>
    <row r="1190" ht="28.5" customHeight="1" x14ac:dyDescent="0.15"/>
    <row r="1191" ht="28.5" customHeight="1" x14ac:dyDescent="0.15"/>
    <row r="1192" ht="28.5" customHeight="1" x14ac:dyDescent="0.15"/>
    <row r="1193" ht="28.5" customHeight="1" x14ac:dyDescent="0.15"/>
    <row r="1194" ht="28.5" customHeight="1" x14ac:dyDescent="0.15"/>
    <row r="1195" ht="28.5" customHeight="1" x14ac:dyDescent="0.15"/>
    <row r="1196" ht="28.5" customHeight="1" x14ac:dyDescent="0.15"/>
    <row r="1197" ht="28.5" customHeight="1" x14ac:dyDescent="0.15"/>
    <row r="1198" ht="28.5" customHeight="1" x14ac:dyDescent="0.15"/>
    <row r="1199" ht="28.5" customHeight="1" x14ac:dyDescent="0.15"/>
    <row r="1200" ht="28.5" customHeight="1" x14ac:dyDescent="0.15"/>
    <row r="1201" ht="28.5" customHeight="1" x14ac:dyDescent="0.15"/>
    <row r="1202" ht="28.5" customHeight="1" x14ac:dyDescent="0.15"/>
    <row r="1203" ht="28.5" customHeight="1" x14ac:dyDescent="0.15"/>
    <row r="1204" ht="28.5" customHeight="1" x14ac:dyDescent="0.15"/>
    <row r="1205" ht="28.5" customHeight="1" x14ac:dyDescent="0.15"/>
    <row r="1206" ht="28.5" customHeight="1" x14ac:dyDescent="0.15"/>
    <row r="1207" ht="28.5" customHeight="1" x14ac:dyDescent="0.15"/>
    <row r="1208" ht="28.5" customHeight="1" x14ac:dyDescent="0.15"/>
    <row r="1209" ht="28.5" customHeight="1" x14ac:dyDescent="0.15"/>
    <row r="1210" ht="28.5" customHeight="1" x14ac:dyDescent="0.15"/>
    <row r="1211" ht="28.5" customHeight="1" x14ac:dyDescent="0.15"/>
    <row r="1212" ht="28.5" customHeight="1" x14ac:dyDescent="0.15"/>
    <row r="1213" ht="28.5" customHeight="1" x14ac:dyDescent="0.15"/>
    <row r="1214" ht="28.5" customHeight="1" x14ac:dyDescent="0.15"/>
    <row r="1215" ht="28.5" customHeight="1" x14ac:dyDescent="0.15"/>
    <row r="1216" ht="28.5" customHeight="1" x14ac:dyDescent="0.15"/>
    <row r="1217" ht="28.5" customHeight="1" x14ac:dyDescent="0.15"/>
    <row r="1218" ht="28.5" customHeight="1" x14ac:dyDescent="0.15"/>
    <row r="1219" ht="28.5" customHeight="1" x14ac:dyDescent="0.15"/>
    <row r="1220" ht="28.5" customHeight="1" x14ac:dyDescent="0.15"/>
    <row r="1221" ht="28.5" customHeight="1" x14ac:dyDescent="0.15"/>
    <row r="1222" ht="28.5" customHeight="1" x14ac:dyDescent="0.15"/>
    <row r="1223" ht="28.5" customHeight="1" x14ac:dyDescent="0.15"/>
    <row r="1224" ht="28.5" customHeight="1" x14ac:dyDescent="0.15"/>
    <row r="1225" ht="28.5" customHeight="1" x14ac:dyDescent="0.15"/>
    <row r="1226" ht="28.5" customHeight="1" x14ac:dyDescent="0.15"/>
    <row r="1227" ht="28.5" customHeight="1" x14ac:dyDescent="0.15"/>
    <row r="1228" ht="28.5" customHeight="1" x14ac:dyDescent="0.15"/>
    <row r="1229" ht="28.5" customHeight="1" x14ac:dyDescent="0.15"/>
    <row r="1230" ht="28.5" customHeight="1" x14ac:dyDescent="0.15"/>
    <row r="1231" ht="28.5" customHeight="1" x14ac:dyDescent="0.15"/>
    <row r="1232" ht="28.5" customHeight="1" x14ac:dyDescent="0.15"/>
    <row r="1233" ht="28.5" customHeight="1" x14ac:dyDescent="0.15"/>
    <row r="1234" ht="28.5" customHeight="1" x14ac:dyDescent="0.15"/>
    <row r="1235" ht="28.5" customHeight="1" x14ac:dyDescent="0.15"/>
    <row r="1236" ht="28.5" customHeight="1" x14ac:dyDescent="0.15"/>
    <row r="1237" ht="28.5" customHeight="1" x14ac:dyDescent="0.15"/>
    <row r="1238" ht="28.5" customHeight="1" x14ac:dyDescent="0.15"/>
    <row r="1239" ht="28.5" customHeight="1" x14ac:dyDescent="0.15"/>
    <row r="1240" ht="28.5" customHeight="1" x14ac:dyDescent="0.15"/>
    <row r="1241" ht="28.5" customHeight="1" x14ac:dyDescent="0.15"/>
    <row r="1242" ht="28.5" customHeight="1" x14ac:dyDescent="0.15"/>
    <row r="1243" ht="28.5" customHeight="1" x14ac:dyDescent="0.15"/>
    <row r="1244" ht="28.5" customHeight="1" x14ac:dyDescent="0.15"/>
    <row r="1245" ht="28.5" customHeight="1" x14ac:dyDescent="0.15"/>
    <row r="1246" ht="28.5" customHeight="1" x14ac:dyDescent="0.15"/>
    <row r="1247" ht="28.5" customHeight="1" x14ac:dyDescent="0.15"/>
    <row r="1248" ht="28.5" customHeight="1" x14ac:dyDescent="0.15"/>
    <row r="1249" ht="28.5" customHeight="1" x14ac:dyDescent="0.15"/>
    <row r="1250" ht="28.5" customHeight="1" x14ac:dyDescent="0.15"/>
    <row r="1251" ht="28.5" customHeight="1" x14ac:dyDescent="0.15"/>
    <row r="1252" ht="28.5" customHeight="1" x14ac:dyDescent="0.15"/>
    <row r="1253" ht="28.5" customHeight="1" x14ac:dyDescent="0.15"/>
    <row r="1254" ht="28.5" customHeight="1" x14ac:dyDescent="0.15"/>
    <row r="1255" ht="28.5" customHeight="1" x14ac:dyDescent="0.15"/>
    <row r="1256" ht="28.5" customHeight="1" x14ac:dyDescent="0.15"/>
    <row r="1257" ht="28.5" customHeight="1" x14ac:dyDescent="0.15"/>
    <row r="1258" ht="28.5" customHeight="1" x14ac:dyDescent="0.15"/>
    <row r="1259" ht="28.5" customHeight="1" x14ac:dyDescent="0.15"/>
    <row r="1260" ht="28.5" customHeight="1" x14ac:dyDescent="0.15"/>
    <row r="1261" ht="28.5" customHeight="1" x14ac:dyDescent="0.15"/>
    <row r="1262" ht="28.5" customHeight="1" x14ac:dyDescent="0.15"/>
    <row r="1263" ht="28.5" customHeight="1" x14ac:dyDescent="0.15"/>
    <row r="1264" ht="28.5" customHeight="1" x14ac:dyDescent="0.15"/>
    <row r="1265" ht="28.5" customHeight="1" x14ac:dyDescent="0.15"/>
    <row r="1266" ht="28.5" customHeight="1" x14ac:dyDescent="0.15"/>
    <row r="1267" ht="28.5" customHeight="1" x14ac:dyDescent="0.15"/>
    <row r="1268" ht="28.5" customHeight="1" x14ac:dyDescent="0.15"/>
    <row r="1269" ht="28.5" customHeight="1" x14ac:dyDescent="0.15"/>
    <row r="1270" ht="28.5" customHeight="1" x14ac:dyDescent="0.15"/>
    <row r="1271" ht="28.5" customHeight="1" x14ac:dyDescent="0.15"/>
    <row r="1272" ht="28.5" customHeight="1" x14ac:dyDescent="0.15"/>
    <row r="1273" ht="28.5" customHeight="1" x14ac:dyDescent="0.15"/>
    <row r="1274" ht="28.5" customHeight="1" x14ac:dyDescent="0.15"/>
    <row r="1275" ht="28.5" customHeight="1" x14ac:dyDescent="0.15"/>
    <row r="1276" ht="28.5" customHeight="1" x14ac:dyDescent="0.15"/>
    <row r="1277" ht="28.5" customHeight="1" x14ac:dyDescent="0.15"/>
    <row r="1278" ht="28.5" customHeight="1" x14ac:dyDescent="0.15"/>
    <row r="1279" ht="28.5" customHeight="1" x14ac:dyDescent="0.15"/>
    <row r="1280" ht="28.5" customHeight="1" x14ac:dyDescent="0.15"/>
    <row r="1281" ht="28.5" customHeight="1" x14ac:dyDescent="0.15"/>
    <row r="1282" ht="28.5" customHeight="1" x14ac:dyDescent="0.15"/>
    <row r="1283" ht="28.5" customHeight="1" x14ac:dyDescent="0.15"/>
    <row r="1284" ht="28.5" customHeight="1" x14ac:dyDescent="0.15"/>
    <row r="1285" ht="28.5" customHeight="1" x14ac:dyDescent="0.15"/>
    <row r="1286" ht="28.5" customHeight="1" x14ac:dyDescent="0.15"/>
    <row r="1287" ht="28.5" customHeight="1" x14ac:dyDescent="0.15"/>
    <row r="1288" ht="28.5" customHeight="1" x14ac:dyDescent="0.15"/>
    <row r="1289" ht="28.5" customHeight="1" x14ac:dyDescent="0.15"/>
    <row r="1290" ht="28.5" customHeight="1" x14ac:dyDescent="0.15"/>
    <row r="1291" ht="28.5" customHeight="1" x14ac:dyDescent="0.15"/>
    <row r="1292" ht="28.5" customHeight="1" x14ac:dyDescent="0.15"/>
    <row r="1293" ht="28.5" customHeight="1" x14ac:dyDescent="0.15"/>
    <row r="1294" ht="28.5" customHeight="1" x14ac:dyDescent="0.15"/>
    <row r="1295" ht="28.5" customHeight="1" x14ac:dyDescent="0.15"/>
    <row r="1296" ht="28.5" customHeight="1" x14ac:dyDescent="0.15"/>
    <row r="1297" ht="28.5" customHeight="1" x14ac:dyDescent="0.15"/>
    <row r="1298" ht="28.5" customHeight="1" x14ac:dyDescent="0.15"/>
    <row r="1299" ht="28.5" customHeight="1" x14ac:dyDescent="0.15"/>
    <row r="1300" ht="28.5" customHeight="1" x14ac:dyDescent="0.15"/>
    <row r="1301" ht="28.5" customHeight="1" x14ac:dyDescent="0.15"/>
    <row r="1302" ht="28.5" customHeight="1" x14ac:dyDescent="0.15"/>
    <row r="1303" ht="28.5" customHeight="1" x14ac:dyDescent="0.15"/>
    <row r="1304" ht="28.5" customHeight="1" x14ac:dyDescent="0.15"/>
    <row r="1305" ht="28.5" customHeight="1" x14ac:dyDescent="0.15"/>
    <row r="1306" ht="28.5" customHeight="1" x14ac:dyDescent="0.15"/>
    <row r="1307" ht="28.5" customHeight="1" x14ac:dyDescent="0.15"/>
    <row r="1308" ht="28.5" customHeight="1" x14ac:dyDescent="0.15"/>
    <row r="1309" ht="28.5" customHeight="1" x14ac:dyDescent="0.15"/>
    <row r="1310" ht="28.5" customHeight="1" x14ac:dyDescent="0.15"/>
    <row r="1311" ht="28.5" customHeight="1" x14ac:dyDescent="0.15"/>
    <row r="1312" ht="28.5" customHeight="1" x14ac:dyDescent="0.15"/>
    <row r="1313" ht="28.5" customHeight="1" x14ac:dyDescent="0.15"/>
    <row r="1314" ht="28.5" customHeight="1" x14ac:dyDescent="0.15"/>
    <row r="1315" ht="28.5" customHeight="1" x14ac:dyDescent="0.15"/>
    <row r="1316" ht="28.5" customHeight="1" x14ac:dyDescent="0.15"/>
    <row r="1317" ht="28.5" customHeight="1" x14ac:dyDescent="0.15"/>
    <row r="1318" ht="28.5" customHeight="1" x14ac:dyDescent="0.15"/>
    <row r="1319" ht="28.5" customHeight="1" x14ac:dyDescent="0.15"/>
    <row r="1320" ht="28.5" customHeight="1" x14ac:dyDescent="0.15"/>
    <row r="1321" ht="28.5" customHeight="1" x14ac:dyDescent="0.15"/>
    <row r="1322" ht="28.5" customHeight="1" x14ac:dyDescent="0.15"/>
    <row r="1323" ht="28.5" customHeight="1" x14ac:dyDescent="0.15"/>
    <row r="1324" ht="28.5" customHeight="1" x14ac:dyDescent="0.15"/>
    <row r="1325" ht="28.5" customHeight="1" x14ac:dyDescent="0.15"/>
    <row r="1326" ht="28.5" customHeight="1" x14ac:dyDescent="0.15"/>
    <row r="1327" ht="28.5" customHeight="1" x14ac:dyDescent="0.15"/>
    <row r="1328" ht="28.5" customHeight="1" x14ac:dyDescent="0.15"/>
    <row r="1329" ht="28.5" customHeight="1" x14ac:dyDescent="0.15"/>
    <row r="1330" ht="28.5" customHeight="1" x14ac:dyDescent="0.15"/>
    <row r="1331" ht="28.5" customHeight="1" x14ac:dyDescent="0.15"/>
    <row r="1332" ht="28.5" customHeight="1" x14ac:dyDescent="0.15"/>
    <row r="1333" ht="28.5" customHeight="1" x14ac:dyDescent="0.15"/>
    <row r="1334" ht="28.5" customHeight="1" x14ac:dyDescent="0.15"/>
    <row r="1335" ht="28.5" customHeight="1" x14ac:dyDescent="0.15"/>
    <row r="1336" ht="28.5" customHeight="1" x14ac:dyDescent="0.15"/>
    <row r="1337" ht="28.5" customHeight="1" x14ac:dyDescent="0.15"/>
    <row r="1338" ht="28.5" customHeight="1" x14ac:dyDescent="0.15"/>
    <row r="1339" ht="28.5" customHeight="1" x14ac:dyDescent="0.15"/>
    <row r="1340" ht="28.5" customHeight="1" x14ac:dyDescent="0.15"/>
    <row r="1341" ht="28.5" customHeight="1" x14ac:dyDescent="0.15"/>
    <row r="1342" ht="28.5" customHeight="1" x14ac:dyDescent="0.15"/>
    <row r="1343" ht="28.5" customHeight="1" x14ac:dyDescent="0.15"/>
    <row r="1344" ht="28.5" customHeight="1" x14ac:dyDescent="0.15"/>
    <row r="1345" ht="28.5" customHeight="1" x14ac:dyDescent="0.15"/>
    <row r="1346" ht="28.5" customHeight="1" x14ac:dyDescent="0.15"/>
    <row r="1347" ht="28.5" customHeight="1" x14ac:dyDescent="0.15"/>
    <row r="1348" ht="28.5" customHeight="1" x14ac:dyDescent="0.15"/>
    <row r="1349" ht="28.5" customHeight="1" x14ac:dyDescent="0.15"/>
    <row r="1350" ht="28.5" customHeight="1" x14ac:dyDescent="0.15"/>
    <row r="1351" ht="28.5" customHeight="1" x14ac:dyDescent="0.15"/>
    <row r="1352" ht="28.5" customHeight="1" x14ac:dyDescent="0.15"/>
    <row r="1353" ht="28.5" customHeight="1" x14ac:dyDescent="0.15"/>
    <row r="1354" ht="28.5" customHeight="1" x14ac:dyDescent="0.15"/>
    <row r="1355" ht="28.5" customHeight="1" x14ac:dyDescent="0.15"/>
    <row r="1356" ht="28.5" customHeight="1" x14ac:dyDescent="0.15"/>
    <row r="1357" ht="28.5" customHeight="1" x14ac:dyDescent="0.15"/>
    <row r="1358" ht="28.5" customHeight="1" x14ac:dyDescent="0.15"/>
    <row r="1359" ht="28.5" customHeight="1" x14ac:dyDescent="0.15"/>
    <row r="1360" ht="28.5" customHeight="1" x14ac:dyDescent="0.15"/>
    <row r="1361" ht="28.5" customHeight="1" x14ac:dyDescent="0.15"/>
    <row r="1362" ht="28.5" customHeight="1" x14ac:dyDescent="0.15"/>
    <row r="1363" ht="28.5" customHeight="1" x14ac:dyDescent="0.15"/>
    <row r="1364" ht="28.5" customHeight="1" x14ac:dyDescent="0.15"/>
    <row r="1365" ht="28.5" customHeight="1" x14ac:dyDescent="0.15"/>
    <row r="1366" ht="28.5" customHeight="1" x14ac:dyDescent="0.15"/>
    <row r="1367" ht="28.5" customHeight="1" x14ac:dyDescent="0.15"/>
    <row r="1368" ht="28.5" customHeight="1" x14ac:dyDescent="0.15"/>
    <row r="1369" ht="28.5" customHeight="1" x14ac:dyDescent="0.15"/>
    <row r="1370" ht="28.5" customHeight="1" x14ac:dyDescent="0.15"/>
    <row r="1371" ht="28.5" customHeight="1" x14ac:dyDescent="0.15"/>
    <row r="1372" ht="28.5" customHeight="1" x14ac:dyDescent="0.15"/>
    <row r="1373" ht="28.5" customHeight="1" x14ac:dyDescent="0.15"/>
    <row r="1374" ht="28.5" customHeight="1" x14ac:dyDescent="0.15"/>
    <row r="1375" ht="28.5" customHeight="1" x14ac:dyDescent="0.15"/>
    <row r="1376" ht="28.5" customHeight="1" x14ac:dyDescent="0.15"/>
    <row r="1377" ht="28.5" customHeight="1" x14ac:dyDescent="0.15"/>
    <row r="1378" ht="28.5" customHeight="1" x14ac:dyDescent="0.15"/>
    <row r="1379" ht="28.5" customHeight="1" x14ac:dyDescent="0.15"/>
    <row r="1380" ht="28.5" customHeight="1" x14ac:dyDescent="0.15"/>
    <row r="1381" ht="28.5" customHeight="1" x14ac:dyDescent="0.15"/>
    <row r="1382" ht="28.5" customHeight="1" x14ac:dyDescent="0.15"/>
    <row r="1383" ht="28.5" customHeight="1" x14ac:dyDescent="0.15"/>
    <row r="1384" ht="28.5" customHeight="1" x14ac:dyDescent="0.15"/>
    <row r="1385" ht="28.5" customHeight="1" x14ac:dyDescent="0.15"/>
    <row r="1386" ht="28.5" customHeight="1" x14ac:dyDescent="0.15"/>
    <row r="1387" ht="28.5" customHeight="1" x14ac:dyDescent="0.15"/>
    <row r="1388" ht="28.5" customHeight="1" x14ac:dyDescent="0.15"/>
    <row r="1389" ht="28.5" customHeight="1" x14ac:dyDescent="0.15"/>
    <row r="1390" ht="28.5" customHeight="1" x14ac:dyDescent="0.15"/>
    <row r="1391" ht="28.5" customHeight="1" x14ac:dyDescent="0.15"/>
    <row r="1392" ht="28.5" customHeight="1" x14ac:dyDescent="0.15"/>
    <row r="1393" ht="28.5" customHeight="1" x14ac:dyDescent="0.15"/>
    <row r="1394" ht="28.5" customHeight="1" x14ac:dyDescent="0.15"/>
    <row r="1395" ht="28.5" customHeight="1" x14ac:dyDescent="0.15"/>
    <row r="1396" ht="28.5" customHeight="1" x14ac:dyDescent="0.15"/>
    <row r="1397" ht="28.5" customHeight="1" x14ac:dyDescent="0.15"/>
    <row r="1398" ht="28.5" customHeight="1" x14ac:dyDescent="0.15"/>
    <row r="1399" ht="28.5" customHeight="1" x14ac:dyDescent="0.15"/>
    <row r="1400" ht="28.5" customHeight="1" x14ac:dyDescent="0.15"/>
    <row r="1401" ht="28.5" customHeight="1" x14ac:dyDescent="0.15"/>
    <row r="1402" ht="28.5" customHeight="1" x14ac:dyDescent="0.15"/>
    <row r="1403" ht="28.5" customHeight="1" x14ac:dyDescent="0.15"/>
    <row r="1404" ht="28.5" customHeight="1" x14ac:dyDescent="0.15"/>
    <row r="1405" ht="28.5" customHeight="1" x14ac:dyDescent="0.15"/>
    <row r="1406" ht="28.5" customHeight="1" x14ac:dyDescent="0.15"/>
    <row r="1407" ht="28.5" customHeight="1" x14ac:dyDescent="0.15"/>
    <row r="1408" ht="28.5" customHeight="1" x14ac:dyDescent="0.15"/>
    <row r="1409" ht="28.5" customHeight="1" x14ac:dyDescent="0.15"/>
    <row r="1410" ht="28.5" customHeight="1" x14ac:dyDescent="0.15"/>
    <row r="1411" ht="28.5" customHeight="1" x14ac:dyDescent="0.15"/>
    <row r="1412" ht="28.5" customHeight="1" x14ac:dyDescent="0.15"/>
    <row r="1413" ht="28.5" customHeight="1" x14ac:dyDescent="0.15"/>
    <row r="1414" ht="28.5" customHeight="1" x14ac:dyDescent="0.15"/>
    <row r="1415" ht="28.5" customHeight="1" x14ac:dyDescent="0.15"/>
    <row r="1416" ht="28.5" customHeight="1" x14ac:dyDescent="0.15"/>
    <row r="1417" ht="28.5" customHeight="1" x14ac:dyDescent="0.15"/>
    <row r="1418" ht="28.5" customHeight="1" x14ac:dyDescent="0.15"/>
    <row r="1419" ht="28.5" customHeight="1" x14ac:dyDescent="0.15"/>
    <row r="1420" ht="28.5" customHeight="1" x14ac:dyDescent="0.15"/>
    <row r="1421" ht="28.5" customHeight="1" x14ac:dyDescent="0.15"/>
    <row r="1422" ht="28.5" customHeight="1" x14ac:dyDescent="0.15"/>
    <row r="1423" ht="28.5" customHeight="1" x14ac:dyDescent="0.15"/>
    <row r="1424" ht="28.5" customHeight="1" x14ac:dyDescent="0.15"/>
    <row r="1425" ht="28.5" customHeight="1" x14ac:dyDescent="0.15"/>
    <row r="1426" ht="28.5" customHeight="1" x14ac:dyDescent="0.15"/>
    <row r="1427" ht="28.5" customHeight="1" x14ac:dyDescent="0.15"/>
    <row r="1428" ht="28.5" customHeight="1" x14ac:dyDescent="0.15"/>
    <row r="1429" ht="28.5" customHeight="1" x14ac:dyDescent="0.15"/>
    <row r="1430" ht="28.5" customHeight="1" x14ac:dyDescent="0.15"/>
    <row r="1431" ht="28.5" customHeight="1" x14ac:dyDescent="0.15"/>
    <row r="1432" ht="28.5" customHeight="1" x14ac:dyDescent="0.15"/>
    <row r="1433" ht="28.5" customHeight="1" x14ac:dyDescent="0.15"/>
    <row r="1434" ht="28.5" customHeight="1" x14ac:dyDescent="0.15"/>
    <row r="1435" ht="28.5" customHeight="1" x14ac:dyDescent="0.15"/>
    <row r="1436" ht="28.5" customHeight="1" x14ac:dyDescent="0.15"/>
    <row r="1437" ht="28.5" customHeight="1" x14ac:dyDescent="0.15"/>
    <row r="1438" ht="28.5" customHeight="1" x14ac:dyDescent="0.15"/>
    <row r="1439" ht="28.5" customHeight="1" x14ac:dyDescent="0.15"/>
    <row r="1440" ht="28.5" customHeight="1" x14ac:dyDescent="0.15"/>
    <row r="1441" ht="28.5" customHeight="1" x14ac:dyDescent="0.15"/>
    <row r="1442" ht="28.5" customHeight="1" x14ac:dyDescent="0.15"/>
    <row r="1443" ht="28.5" customHeight="1" x14ac:dyDescent="0.15"/>
    <row r="1444" ht="28.5" customHeight="1" x14ac:dyDescent="0.15"/>
    <row r="1445" ht="28.5" customHeight="1" x14ac:dyDescent="0.15"/>
    <row r="1446" ht="28.5" customHeight="1" x14ac:dyDescent="0.15"/>
    <row r="1447" ht="28.5" customHeight="1" x14ac:dyDescent="0.15"/>
    <row r="1448" ht="28.5" customHeight="1" x14ac:dyDescent="0.15"/>
    <row r="1449" ht="28.5" customHeight="1" x14ac:dyDescent="0.15"/>
    <row r="1450" ht="28.5" customHeight="1" x14ac:dyDescent="0.15"/>
    <row r="1451" ht="28.5" customHeight="1" x14ac:dyDescent="0.15"/>
    <row r="1452" ht="28.5" customHeight="1" x14ac:dyDescent="0.15"/>
    <row r="1453" ht="28.5" customHeight="1" x14ac:dyDescent="0.15"/>
    <row r="1454" ht="28.5" customHeight="1" x14ac:dyDescent="0.15"/>
    <row r="1455" ht="28.5" customHeight="1" x14ac:dyDescent="0.15"/>
    <row r="1456" ht="28.5" customHeight="1" x14ac:dyDescent="0.15"/>
    <row r="1457" ht="28.5" customHeight="1" x14ac:dyDescent="0.15"/>
    <row r="1458" ht="28.5" customHeight="1" x14ac:dyDescent="0.15"/>
    <row r="1459" ht="28.5" customHeight="1" x14ac:dyDescent="0.15"/>
    <row r="1460" ht="28.5" customHeight="1" x14ac:dyDescent="0.15"/>
    <row r="1461" ht="28.5" customHeight="1" x14ac:dyDescent="0.15"/>
    <row r="1462" ht="28.5" customHeight="1" x14ac:dyDescent="0.15"/>
    <row r="1463" ht="28.5" customHeight="1" x14ac:dyDescent="0.15"/>
    <row r="1464" ht="28.5" customHeight="1" x14ac:dyDescent="0.15"/>
    <row r="1465" ht="28.5" customHeight="1" x14ac:dyDescent="0.15"/>
    <row r="1466" ht="28.5" customHeight="1" x14ac:dyDescent="0.15"/>
    <row r="1467" ht="28.5" customHeight="1" x14ac:dyDescent="0.15"/>
    <row r="1468" ht="28.5" customHeight="1" x14ac:dyDescent="0.15"/>
    <row r="1469" ht="28.5" customHeight="1" x14ac:dyDescent="0.15"/>
    <row r="1470" ht="28.5" customHeight="1" x14ac:dyDescent="0.15"/>
    <row r="1471" ht="28.5" customHeight="1" x14ac:dyDescent="0.15"/>
    <row r="1472" ht="28.5" customHeight="1" x14ac:dyDescent="0.15"/>
    <row r="1473" ht="28.5" customHeight="1" x14ac:dyDescent="0.15"/>
    <row r="1474" ht="28.5" customHeight="1" x14ac:dyDescent="0.15"/>
    <row r="1475" ht="28.5" customHeight="1" x14ac:dyDescent="0.15"/>
    <row r="1476" ht="28.5" customHeight="1" x14ac:dyDescent="0.15"/>
    <row r="1477" ht="28.5" customHeight="1" x14ac:dyDescent="0.15"/>
    <row r="1478" ht="28.5" customHeight="1" x14ac:dyDescent="0.15"/>
    <row r="1479" ht="28.5" customHeight="1" x14ac:dyDescent="0.15"/>
    <row r="1480" ht="28.5" customHeight="1" x14ac:dyDescent="0.15"/>
    <row r="1481" ht="28.5" customHeight="1" x14ac:dyDescent="0.15"/>
    <row r="1482" ht="28.5" customHeight="1" x14ac:dyDescent="0.15"/>
    <row r="1483" ht="28.5" customHeight="1" x14ac:dyDescent="0.15"/>
    <row r="1484" ht="28.5" customHeight="1" x14ac:dyDescent="0.15"/>
    <row r="1485" ht="28.5" customHeight="1" x14ac:dyDescent="0.15"/>
    <row r="1486" ht="28.5" customHeight="1" x14ac:dyDescent="0.15"/>
    <row r="1487" ht="28.5" customHeight="1" x14ac:dyDescent="0.15"/>
    <row r="1488" ht="28.5" customHeight="1" x14ac:dyDescent="0.15"/>
    <row r="1489" ht="28.5" customHeight="1" x14ac:dyDescent="0.15"/>
    <row r="1490" ht="28.5" customHeight="1" x14ac:dyDescent="0.15"/>
    <row r="1491" ht="28.5" customHeight="1" x14ac:dyDescent="0.15"/>
    <row r="1492" ht="28.5" customHeight="1" x14ac:dyDescent="0.15"/>
    <row r="1493" ht="28.5" customHeight="1" x14ac:dyDescent="0.15"/>
    <row r="1494" ht="28.5" customHeight="1" x14ac:dyDescent="0.15"/>
    <row r="1495" ht="28.5" customHeight="1" x14ac:dyDescent="0.15"/>
    <row r="1496" ht="28.5" customHeight="1" x14ac:dyDescent="0.15"/>
    <row r="1497" ht="28.5" customHeight="1" x14ac:dyDescent="0.15"/>
    <row r="1498" ht="28.5" customHeight="1" x14ac:dyDescent="0.15"/>
    <row r="1499" ht="28.5" customHeight="1" x14ac:dyDescent="0.15"/>
    <row r="1500" ht="28.5" customHeight="1" x14ac:dyDescent="0.15"/>
    <row r="1501" ht="28.5" customHeight="1" x14ac:dyDescent="0.15"/>
    <row r="1502" ht="28.5" customHeight="1" x14ac:dyDescent="0.15"/>
    <row r="1503" ht="28.5" customHeight="1" x14ac:dyDescent="0.15"/>
    <row r="1504" ht="28.5" customHeight="1" x14ac:dyDescent="0.15"/>
    <row r="1505" ht="28.5" customHeight="1" x14ac:dyDescent="0.15"/>
    <row r="1506" ht="28.5" customHeight="1" x14ac:dyDescent="0.15"/>
    <row r="1507" ht="28.5" customHeight="1" x14ac:dyDescent="0.15"/>
    <row r="1508" ht="28.5" customHeight="1" x14ac:dyDescent="0.15"/>
    <row r="1509" ht="28.5" customHeight="1" x14ac:dyDescent="0.15"/>
    <row r="1510" ht="28.5" customHeight="1" x14ac:dyDescent="0.15"/>
    <row r="1511" ht="28.5" customHeight="1" x14ac:dyDescent="0.15"/>
    <row r="1512" ht="28.5" customHeight="1" x14ac:dyDescent="0.15"/>
    <row r="1513" ht="28.5" customHeight="1" x14ac:dyDescent="0.15"/>
    <row r="1514" ht="28.5" customHeight="1" x14ac:dyDescent="0.15"/>
    <row r="1515" ht="28.5" customHeight="1" x14ac:dyDescent="0.15"/>
    <row r="1516" ht="28.5" customHeight="1" x14ac:dyDescent="0.15"/>
    <row r="1517" ht="28.5" customHeight="1" x14ac:dyDescent="0.15"/>
    <row r="1518" ht="28.5" customHeight="1" x14ac:dyDescent="0.15"/>
    <row r="1519" ht="28.5" customHeight="1" x14ac:dyDescent="0.15"/>
    <row r="1520" ht="28.5" customHeight="1" x14ac:dyDescent="0.15"/>
    <row r="1521" ht="28.5" customHeight="1" x14ac:dyDescent="0.15"/>
    <row r="1522" ht="28.5" customHeight="1" x14ac:dyDescent="0.15"/>
    <row r="1523" ht="28.5" customHeight="1" x14ac:dyDescent="0.15"/>
    <row r="1524" ht="28.5" customHeight="1" x14ac:dyDescent="0.15"/>
    <row r="1525" ht="28.5" customHeight="1" x14ac:dyDescent="0.15"/>
    <row r="1526" ht="28.5" customHeight="1" x14ac:dyDescent="0.15"/>
    <row r="1527" ht="28.5" customHeight="1" x14ac:dyDescent="0.15"/>
    <row r="1528" ht="28.5" customHeight="1" x14ac:dyDescent="0.15"/>
    <row r="1529" ht="28.5" customHeight="1" x14ac:dyDescent="0.15"/>
    <row r="1530" ht="28.5" customHeight="1" x14ac:dyDescent="0.15"/>
    <row r="1531" ht="28.5" customHeight="1" x14ac:dyDescent="0.15"/>
    <row r="1532" ht="28.5" customHeight="1" x14ac:dyDescent="0.15"/>
    <row r="1533" ht="28.5" customHeight="1" x14ac:dyDescent="0.15"/>
    <row r="1534" ht="28.5" customHeight="1" x14ac:dyDescent="0.15"/>
    <row r="1535" ht="28.5" customHeight="1" x14ac:dyDescent="0.15"/>
    <row r="1536" ht="28.5" customHeight="1" x14ac:dyDescent="0.15"/>
    <row r="1537" ht="28.5" customHeight="1" x14ac:dyDescent="0.15"/>
    <row r="1538" ht="28.5" customHeight="1" x14ac:dyDescent="0.15"/>
    <row r="1539" ht="28.5" customHeight="1" x14ac:dyDescent="0.15"/>
    <row r="1540" ht="28.5" customHeight="1" x14ac:dyDescent="0.15"/>
    <row r="1541" ht="28.5" customHeight="1" x14ac:dyDescent="0.15"/>
    <row r="1542" ht="28.5" customHeight="1" x14ac:dyDescent="0.15"/>
    <row r="1543" ht="28.5" customHeight="1" x14ac:dyDescent="0.15"/>
    <row r="1544" ht="28.5" customHeight="1" x14ac:dyDescent="0.15"/>
    <row r="1545" ht="28.5" customHeight="1" x14ac:dyDescent="0.15"/>
    <row r="1546" ht="28.5" customHeight="1" x14ac:dyDescent="0.15"/>
    <row r="1547" ht="28.5" customHeight="1" x14ac:dyDescent="0.15"/>
    <row r="1548" ht="28.5" customHeight="1" x14ac:dyDescent="0.15"/>
    <row r="1549" ht="28.5" customHeight="1" x14ac:dyDescent="0.15"/>
    <row r="1550" ht="28.5" customHeight="1" x14ac:dyDescent="0.15"/>
    <row r="1551" ht="28.5" customHeight="1" x14ac:dyDescent="0.15"/>
    <row r="1552" ht="28.5" customHeight="1" x14ac:dyDescent="0.15"/>
    <row r="1553" ht="28.5" customHeight="1" x14ac:dyDescent="0.15"/>
    <row r="1554" ht="28.5" customHeight="1" x14ac:dyDescent="0.15"/>
    <row r="1555" ht="28.5" customHeight="1" x14ac:dyDescent="0.15"/>
    <row r="1556" ht="28.5" customHeight="1" x14ac:dyDescent="0.15"/>
    <row r="1557" ht="28.5" customHeight="1" x14ac:dyDescent="0.15"/>
    <row r="1558" ht="28.5" customHeight="1" x14ac:dyDescent="0.15"/>
    <row r="1559" ht="28.5" customHeight="1" x14ac:dyDescent="0.15"/>
    <row r="1560" ht="28.5" customHeight="1" x14ac:dyDescent="0.15"/>
    <row r="1561" ht="28.5" customHeight="1" x14ac:dyDescent="0.15"/>
    <row r="1562" ht="28.5" customHeight="1" x14ac:dyDescent="0.15"/>
    <row r="1563" ht="28.5" customHeight="1" x14ac:dyDescent="0.15"/>
  </sheetData>
  <mergeCells count="6">
    <mergeCell ref="A2:N2"/>
    <mergeCell ref="B52:M53"/>
    <mergeCell ref="B54:L55"/>
    <mergeCell ref="A4:N4"/>
    <mergeCell ref="A5:N6"/>
    <mergeCell ref="B50:N50"/>
  </mergeCells>
  <phoneticPr fontId="1"/>
  <printOptions horizontalCentered="1"/>
  <pageMargins left="0.15748031496062992" right="0.15748031496062992" top="0.59055118110236227" bottom="0.23622047244094491" header="0.19685039370078741" footer="0.19685039370078741"/>
  <pageSetup paperSize="9" scale="5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2E5E8-7E73-45A8-84EC-3B26089A73DA}">
  <dimension ref="A1:BF1548"/>
  <sheetViews>
    <sheetView view="pageBreakPreview" zoomScale="60" zoomScaleNormal="100" workbookViewId="0">
      <selection activeCell="AY31" sqref="AY31"/>
    </sheetView>
  </sheetViews>
  <sheetFormatPr defaultRowHeight="13.5" x14ac:dyDescent="0.15"/>
  <cols>
    <col min="1" max="1" width="4.375" customWidth="1"/>
    <col min="2" max="2" width="6.875" customWidth="1"/>
    <col min="3" max="3" width="5" customWidth="1"/>
    <col min="4" max="4" width="4.75" customWidth="1"/>
    <col min="5" max="5" width="5" customWidth="1"/>
    <col min="6" max="6" width="4.5" customWidth="1"/>
    <col min="7" max="7" width="5" customWidth="1"/>
    <col min="8" max="8" width="4.875" customWidth="1"/>
    <col min="9" max="9" width="4.5" customWidth="1"/>
    <col min="10" max="10" width="2.5" customWidth="1"/>
    <col min="11" max="11" width="8.75" customWidth="1"/>
    <col min="12" max="12" width="5" customWidth="1"/>
    <col min="13" max="14" width="4.75" customWidth="1"/>
    <col min="15" max="15" width="4.375" customWidth="1"/>
    <col min="16" max="17" width="5.125" customWidth="1"/>
    <col min="18" max="18" width="4.375" customWidth="1"/>
    <col min="19" max="20" width="3.5" customWidth="1"/>
    <col min="21" max="21" width="4.25" customWidth="1"/>
    <col min="22" max="22" width="6.75" customWidth="1"/>
    <col min="23" max="25" width="5" customWidth="1"/>
    <col min="26" max="26" width="4.5" customWidth="1"/>
    <col min="27" max="28" width="5" customWidth="1"/>
    <col min="29" max="29" width="4.5" customWidth="1"/>
    <col min="30" max="30" width="2.5" customWidth="1"/>
    <col min="31" max="31" width="8.75" customWidth="1"/>
    <col min="32" max="34" width="5" customWidth="1"/>
    <col min="35" max="35" width="4.5" customWidth="1"/>
    <col min="36" max="37" width="5" customWidth="1"/>
    <col min="38" max="38" width="4.5" customWidth="1"/>
    <col min="39" max="40" width="3.5" customWidth="1"/>
    <col min="41" max="41" width="4.25" customWidth="1"/>
    <col min="42" max="42" width="6.75" customWidth="1"/>
    <col min="43" max="45" width="5" customWidth="1"/>
    <col min="46" max="46" width="4.5" customWidth="1"/>
    <col min="47" max="48" width="5" customWidth="1"/>
    <col min="49" max="49" width="4.5" customWidth="1"/>
    <col min="50" max="50" width="2.75" customWidth="1"/>
    <col min="51" max="51" width="8.75" customWidth="1"/>
    <col min="52" max="54" width="5" customWidth="1"/>
    <col min="55" max="55" width="4.5" customWidth="1"/>
    <col min="56" max="57" width="5" customWidth="1"/>
    <col min="58" max="58" width="4.5" customWidth="1"/>
    <col min="59" max="93" width="3.5" customWidth="1"/>
    <col min="94" max="103" width="3.25" customWidth="1"/>
  </cols>
  <sheetData>
    <row r="1" spans="1:58" ht="36" customHeight="1" x14ac:dyDescent="0.15">
      <c r="A1" s="51" t="s">
        <v>44</v>
      </c>
      <c r="B1" s="50"/>
      <c r="C1" s="50"/>
      <c r="D1" s="50"/>
      <c r="E1" s="50"/>
      <c r="F1" s="50"/>
      <c r="G1" s="50"/>
      <c r="H1" s="50"/>
      <c r="I1" s="50"/>
      <c r="J1" s="50"/>
      <c r="K1" s="50"/>
      <c r="L1" s="50"/>
      <c r="M1" s="50"/>
      <c r="N1" s="50"/>
      <c r="O1" s="50"/>
      <c r="P1" s="50"/>
      <c r="Q1" s="50"/>
      <c r="R1" s="50"/>
      <c r="S1" s="75" t="s">
        <v>43</v>
      </c>
      <c r="T1" s="75"/>
      <c r="U1" s="75"/>
      <c r="V1" s="75"/>
      <c r="W1" s="75"/>
      <c r="X1" s="75"/>
      <c r="Y1" s="75"/>
      <c r="Z1" s="75"/>
      <c r="AA1" s="75"/>
      <c r="AB1" s="75"/>
      <c r="AC1" s="75"/>
      <c r="AD1" s="75"/>
      <c r="AE1" s="75"/>
      <c r="AF1" s="75"/>
      <c r="AG1" s="75"/>
      <c r="AH1" s="75"/>
      <c r="AI1" s="75"/>
      <c r="AJ1" s="75"/>
      <c r="AK1" s="75"/>
      <c r="AL1" s="75"/>
      <c r="AM1" s="75"/>
      <c r="AN1" s="75"/>
      <c r="AO1" s="50"/>
      <c r="AP1" s="50"/>
      <c r="AQ1" s="50"/>
      <c r="AR1" s="50"/>
      <c r="AS1" s="50"/>
      <c r="AT1" s="50"/>
      <c r="AU1" s="50"/>
      <c r="AV1" s="50"/>
      <c r="AW1" s="50"/>
      <c r="AX1" s="50"/>
      <c r="AY1" s="50"/>
      <c r="AZ1" s="50"/>
      <c r="BA1" s="50"/>
      <c r="BB1" s="50"/>
      <c r="BC1" s="50"/>
      <c r="BD1" s="50"/>
      <c r="BE1" s="50"/>
      <c r="BF1" s="50"/>
    </row>
    <row r="2" spans="1:58" ht="18.75" customHeight="1" x14ac:dyDescent="0.15">
      <c r="A2" s="50"/>
      <c r="B2" s="50"/>
      <c r="C2" s="50"/>
      <c r="D2" s="50"/>
      <c r="E2" s="50"/>
      <c r="F2" s="50"/>
      <c r="G2" s="50"/>
      <c r="H2" s="50"/>
      <c r="I2" s="50"/>
      <c r="J2" s="50"/>
      <c r="K2" s="50"/>
      <c r="L2" s="50"/>
      <c r="M2" s="50"/>
      <c r="N2" s="50"/>
      <c r="O2" s="50"/>
      <c r="P2" s="50"/>
      <c r="Q2" s="50"/>
      <c r="R2" s="50"/>
      <c r="S2" s="75"/>
      <c r="T2" s="75"/>
      <c r="U2" s="75"/>
      <c r="V2" s="75"/>
      <c r="W2" s="75"/>
      <c r="X2" s="75"/>
      <c r="Y2" s="75"/>
      <c r="Z2" s="75"/>
      <c r="AA2" s="75"/>
      <c r="AB2" s="75"/>
      <c r="AC2" s="75"/>
      <c r="AD2" s="75"/>
      <c r="AE2" s="75"/>
      <c r="AF2" s="75"/>
      <c r="AG2" s="75"/>
      <c r="AH2" s="75"/>
      <c r="AI2" s="75"/>
      <c r="AJ2" s="75"/>
      <c r="AK2" s="75"/>
      <c r="AL2" s="75"/>
      <c r="AM2" s="75"/>
      <c r="AN2" s="75"/>
      <c r="AO2" s="50"/>
      <c r="AP2" s="50"/>
      <c r="AQ2" s="50"/>
      <c r="AR2" s="50"/>
      <c r="AS2" s="50"/>
      <c r="AT2" s="50"/>
      <c r="AU2" s="50"/>
      <c r="AV2" s="50"/>
      <c r="AW2" s="50"/>
      <c r="AX2" s="50"/>
      <c r="AY2" s="50"/>
      <c r="AZ2" s="50"/>
      <c r="BA2" s="50"/>
      <c r="BB2" s="50"/>
      <c r="BC2" s="50"/>
      <c r="BD2" s="50"/>
      <c r="BE2" s="50"/>
      <c r="BF2" s="50"/>
    </row>
    <row r="3" spans="1:58" ht="30.75" customHeight="1" thickBot="1" x14ac:dyDescent="0.2">
      <c r="A3" s="49"/>
      <c r="B3" s="49"/>
      <c r="C3" s="49"/>
      <c r="D3" s="49"/>
      <c r="E3" s="49"/>
      <c r="F3" s="49"/>
      <c r="G3" s="49"/>
      <c r="H3" s="49"/>
      <c r="I3" s="49"/>
      <c r="J3" s="49"/>
      <c r="K3" s="49"/>
      <c r="L3" s="49"/>
      <c r="M3" s="49"/>
      <c r="N3" s="49"/>
      <c r="O3" s="49"/>
      <c r="P3" s="49"/>
      <c r="Q3" s="49"/>
      <c r="R3" s="49"/>
      <c r="S3" s="75"/>
      <c r="T3" s="75"/>
      <c r="U3" s="75"/>
      <c r="V3" s="75"/>
      <c r="W3" s="75"/>
      <c r="X3" s="75"/>
      <c r="Y3" s="75"/>
      <c r="Z3" s="75"/>
      <c r="AA3" s="75"/>
      <c r="AB3" s="75"/>
      <c r="AC3" s="75"/>
      <c r="AD3" s="75"/>
      <c r="AE3" s="75"/>
      <c r="AF3" s="75"/>
      <c r="AG3" s="75"/>
      <c r="AH3" s="75"/>
      <c r="AI3" s="75"/>
      <c r="AJ3" s="75"/>
      <c r="AK3" s="75"/>
      <c r="AL3" s="75"/>
      <c r="AM3" s="75"/>
      <c r="AN3" s="75"/>
      <c r="AO3" s="49"/>
      <c r="AP3" s="49"/>
      <c r="AQ3" s="49"/>
      <c r="AR3" s="49"/>
      <c r="AS3" s="49"/>
      <c r="AT3" s="49"/>
      <c r="AU3" s="49"/>
      <c r="AV3" s="49"/>
      <c r="AW3" s="74" t="s">
        <v>42</v>
      </c>
      <c r="AX3" s="74"/>
      <c r="AY3" s="74"/>
      <c r="AZ3" s="74"/>
      <c r="BA3" s="74"/>
      <c r="BB3" s="74"/>
      <c r="BC3" s="74"/>
      <c r="BD3" s="74"/>
      <c r="BE3" s="74"/>
      <c r="BF3" s="74"/>
    </row>
    <row r="4" spans="1:58" ht="32.25" customHeight="1" thickBot="1" x14ac:dyDescent="0.2">
      <c r="A4" s="84" t="s">
        <v>41</v>
      </c>
      <c r="B4" s="85"/>
      <c r="C4" s="85"/>
      <c r="D4" s="85"/>
      <c r="E4" s="85"/>
      <c r="F4" s="85"/>
      <c r="G4" s="85"/>
      <c r="H4" s="85"/>
      <c r="I4" s="85"/>
      <c r="J4" s="85"/>
      <c r="K4" s="85"/>
      <c r="L4" s="85"/>
      <c r="M4" s="85"/>
      <c r="N4" s="85"/>
      <c r="O4" s="85"/>
      <c r="P4" s="85"/>
      <c r="Q4" s="85"/>
      <c r="R4" s="86"/>
      <c r="T4" s="19"/>
      <c r="U4" s="84" t="s">
        <v>40</v>
      </c>
      <c r="V4" s="85"/>
      <c r="W4" s="85"/>
      <c r="X4" s="85"/>
      <c r="Y4" s="85"/>
      <c r="Z4" s="85"/>
      <c r="AA4" s="85"/>
      <c r="AB4" s="85"/>
      <c r="AC4" s="85"/>
      <c r="AD4" s="85"/>
      <c r="AE4" s="85"/>
      <c r="AF4" s="85"/>
      <c r="AG4" s="85"/>
      <c r="AH4" s="85"/>
      <c r="AI4" s="85"/>
      <c r="AJ4" s="85"/>
      <c r="AK4" s="85"/>
      <c r="AL4" s="86"/>
      <c r="AM4" s="19"/>
      <c r="AN4" s="19"/>
      <c r="AO4" s="84" t="s">
        <v>39</v>
      </c>
      <c r="AP4" s="85"/>
      <c r="AQ4" s="85"/>
      <c r="AR4" s="85"/>
      <c r="AS4" s="85"/>
      <c r="AT4" s="85"/>
      <c r="AU4" s="85"/>
      <c r="AV4" s="85"/>
      <c r="AW4" s="85"/>
      <c r="AX4" s="85"/>
      <c r="AY4" s="85"/>
      <c r="AZ4" s="85"/>
      <c r="BA4" s="85"/>
      <c r="BB4" s="85"/>
      <c r="BC4" s="85"/>
      <c r="BD4" s="85"/>
      <c r="BE4" s="85"/>
      <c r="BF4" s="86"/>
    </row>
    <row r="5" spans="1:58" ht="47.25" customHeight="1" x14ac:dyDescent="0.15">
      <c r="A5" s="87" t="s">
        <v>38</v>
      </c>
      <c r="B5" s="88"/>
      <c r="C5" s="89" t="s">
        <v>37</v>
      </c>
      <c r="D5" s="90"/>
      <c r="E5" s="90"/>
      <c r="F5" s="90"/>
      <c r="G5" s="90"/>
      <c r="H5" s="90"/>
      <c r="I5" s="90"/>
      <c r="J5" s="87" t="s">
        <v>38</v>
      </c>
      <c r="K5" s="88"/>
      <c r="L5" s="89" t="s">
        <v>37</v>
      </c>
      <c r="M5" s="90"/>
      <c r="N5" s="90"/>
      <c r="O5" s="90"/>
      <c r="P5" s="90"/>
      <c r="Q5" s="90"/>
      <c r="R5" s="91"/>
      <c r="S5" s="48"/>
      <c r="T5" s="47"/>
      <c r="U5" s="87" t="s">
        <v>38</v>
      </c>
      <c r="V5" s="88"/>
      <c r="W5" s="89" t="s">
        <v>37</v>
      </c>
      <c r="X5" s="90"/>
      <c r="Y5" s="90"/>
      <c r="Z5" s="90"/>
      <c r="AA5" s="90"/>
      <c r="AB5" s="90"/>
      <c r="AC5" s="90"/>
      <c r="AD5" s="87" t="s">
        <v>38</v>
      </c>
      <c r="AE5" s="88"/>
      <c r="AF5" s="89" t="s">
        <v>37</v>
      </c>
      <c r="AG5" s="90"/>
      <c r="AH5" s="90"/>
      <c r="AI5" s="90"/>
      <c r="AJ5" s="90"/>
      <c r="AK5" s="90"/>
      <c r="AL5" s="91"/>
      <c r="AM5" s="47"/>
      <c r="AN5" s="46"/>
      <c r="AO5" s="87" t="s">
        <v>38</v>
      </c>
      <c r="AP5" s="88"/>
      <c r="AQ5" s="89" t="s">
        <v>37</v>
      </c>
      <c r="AR5" s="90"/>
      <c r="AS5" s="90"/>
      <c r="AT5" s="90"/>
      <c r="AU5" s="90"/>
      <c r="AV5" s="90"/>
      <c r="AW5" s="90"/>
      <c r="AX5" s="87" t="s">
        <v>38</v>
      </c>
      <c r="AY5" s="88"/>
      <c r="AZ5" s="89" t="s">
        <v>37</v>
      </c>
      <c r="BA5" s="90"/>
      <c r="BB5" s="90"/>
      <c r="BC5" s="90"/>
      <c r="BD5" s="90"/>
      <c r="BE5" s="90"/>
      <c r="BF5" s="91"/>
    </row>
    <row r="6" spans="1:58" ht="32.25" customHeight="1" x14ac:dyDescent="0.15">
      <c r="A6" s="81">
        <v>1</v>
      </c>
      <c r="B6" s="82"/>
      <c r="C6" s="80">
        <f>SUM(850*1.1+100*1.1)</f>
        <v>1045.0000000000002</v>
      </c>
      <c r="D6" s="77"/>
      <c r="E6" s="77"/>
      <c r="F6" s="44" t="s">
        <v>29</v>
      </c>
      <c r="G6" s="77">
        <f>SUM(850*0.1+100*0.1)</f>
        <v>95</v>
      </c>
      <c r="H6" s="77"/>
      <c r="I6" s="43" t="s">
        <v>36</v>
      </c>
      <c r="J6" s="81">
        <v>26</v>
      </c>
      <c r="K6" s="82"/>
      <c r="L6" s="80">
        <f t="shared" ref="L6:L30" si="0">ROUNDDOWN((J6-5)*176+$G$33,0)</f>
        <v>4741</v>
      </c>
      <c r="M6" s="77"/>
      <c r="N6" s="77"/>
      <c r="O6" s="40" t="s">
        <v>29</v>
      </c>
      <c r="P6" s="83">
        <f t="shared" ref="P6:P30" si="1">ROUNDDOWN(((J6-5)*(160*1.1)+$G$33)-((J6-5)*160)-950,0)</f>
        <v>431</v>
      </c>
      <c r="Q6" s="83"/>
      <c r="R6" s="39" t="s">
        <v>36</v>
      </c>
      <c r="S6" s="45"/>
      <c r="T6" s="41"/>
      <c r="U6" s="81">
        <v>1</v>
      </c>
      <c r="V6" s="82"/>
      <c r="W6" s="80">
        <f>SUM(850*1.1+150*1.1)</f>
        <v>1100</v>
      </c>
      <c r="X6" s="77"/>
      <c r="Y6" s="77"/>
      <c r="Z6" s="44" t="s">
        <v>29</v>
      </c>
      <c r="AA6" s="77">
        <f>SUM(850*0.1+150*0.1)</f>
        <v>100</v>
      </c>
      <c r="AB6" s="77"/>
      <c r="AC6" s="43" t="s">
        <v>36</v>
      </c>
      <c r="AD6" s="81">
        <v>26</v>
      </c>
      <c r="AE6" s="82"/>
      <c r="AF6" s="80">
        <f t="shared" ref="AF6:AF30" si="2">ROUNDDOWN((AD6-5)*176+$AA$33,0)</f>
        <v>4796</v>
      </c>
      <c r="AG6" s="77"/>
      <c r="AH6" s="77"/>
      <c r="AI6" s="40" t="s">
        <v>29</v>
      </c>
      <c r="AJ6" s="83">
        <f t="shared" ref="AJ6:AJ30" si="3">ROUNDDOWN(((AD6-5)*(160*1.1)+$AA$33)-((AD6-5)*160)-1000,0)</f>
        <v>436</v>
      </c>
      <c r="AK6" s="83"/>
      <c r="AL6" s="39" t="s">
        <v>36</v>
      </c>
      <c r="AM6" s="41"/>
      <c r="AN6" s="41"/>
      <c r="AO6" s="81">
        <v>1</v>
      </c>
      <c r="AP6" s="82"/>
      <c r="AQ6" s="80">
        <f>SUM(850*1.1)</f>
        <v>935.00000000000011</v>
      </c>
      <c r="AR6" s="77"/>
      <c r="AS6" s="77"/>
      <c r="AT6" s="44" t="s">
        <v>29</v>
      </c>
      <c r="AU6" s="77">
        <f>SUM(850*0.1)</f>
        <v>85</v>
      </c>
      <c r="AV6" s="77"/>
      <c r="AW6" s="43" t="s">
        <v>36</v>
      </c>
      <c r="AX6" s="81">
        <v>26</v>
      </c>
      <c r="AY6" s="82"/>
      <c r="AZ6" s="80">
        <f t="shared" ref="AZ6:AZ30" si="4">ROUNDDOWN((AX6-5)*176+$AU$33,BI276)</f>
        <v>4631</v>
      </c>
      <c r="BA6" s="77"/>
      <c r="BB6" s="77"/>
      <c r="BC6" s="40" t="s">
        <v>29</v>
      </c>
      <c r="BD6" s="77">
        <f t="shared" ref="BD6:BD30" si="5">ROUNDDOWN(((AX6-5)*(160*1.1)+$AU$33)-((AX6-5)*160)-850,0)</f>
        <v>421</v>
      </c>
      <c r="BE6" s="77"/>
      <c r="BF6" s="39" t="s">
        <v>36</v>
      </c>
    </row>
    <row r="7" spans="1:58" ht="32.25" customHeight="1" x14ac:dyDescent="0.15">
      <c r="A7" s="81">
        <v>2</v>
      </c>
      <c r="B7" s="82"/>
      <c r="C7" s="80">
        <f>SUM(850*1.1+100*1.1)</f>
        <v>1045.0000000000002</v>
      </c>
      <c r="D7" s="77"/>
      <c r="E7" s="77"/>
      <c r="F7" s="44" t="s">
        <v>29</v>
      </c>
      <c r="G7" s="77">
        <f>SUM(850*0.1+100*0.1)</f>
        <v>95</v>
      </c>
      <c r="H7" s="77"/>
      <c r="I7" s="43" t="s">
        <v>36</v>
      </c>
      <c r="J7" s="81">
        <v>27</v>
      </c>
      <c r="K7" s="82"/>
      <c r="L7" s="80">
        <f t="shared" si="0"/>
        <v>4917</v>
      </c>
      <c r="M7" s="77"/>
      <c r="N7" s="77"/>
      <c r="O7" s="40" t="s">
        <v>29</v>
      </c>
      <c r="P7" s="83">
        <f t="shared" si="1"/>
        <v>447</v>
      </c>
      <c r="Q7" s="83"/>
      <c r="R7" s="39" t="s">
        <v>36</v>
      </c>
      <c r="S7" s="45"/>
      <c r="T7" s="41"/>
      <c r="U7" s="81">
        <v>2</v>
      </c>
      <c r="V7" s="82"/>
      <c r="W7" s="80">
        <f>SUM(850*1.1+150*1.1)</f>
        <v>1100</v>
      </c>
      <c r="X7" s="77"/>
      <c r="Y7" s="77"/>
      <c r="Z7" s="44" t="s">
        <v>29</v>
      </c>
      <c r="AA7" s="77">
        <f>SUM(850*0.1+150*0.1)</f>
        <v>100</v>
      </c>
      <c r="AB7" s="77"/>
      <c r="AC7" s="43" t="s">
        <v>36</v>
      </c>
      <c r="AD7" s="81">
        <v>27</v>
      </c>
      <c r="AE7" s="82"/>
      <c r="AF7" s="80">
        <f t="shared" si="2"/>
        <v>4972</v>
      </c>
      <c r="AG7" s="77"/>
      <c r="AH7" s="77"/>
      <c r="AI7" s="40" t="s">
        <v>29</v>
      </c>
      <c r="AJ7" s="83">
        <f t="shared" si="3"/>
        <v>452</v>
      </c>
      <c r="AK7" s="83"/>
      <c r="AL7" s="39" t="s">
        <v>36</v>
      </c>
      <c r="AM7" s="41"/>
      <c r="AN7" s="41"/>
      <c r="AO7" s="81">
        <v>2</v>
      </c>
      <c r="AP7" s="82"/>
      <c r="AQ7" s="80">
        <f>SUM(850*1.1)</f>
        <v>935.00000000000011</v>
      </c>
      <c r="AR7" s="77"/>
      <c r="AS7" s="77"/>
      <c r="AT7" s="44" t="s">
        <v>29</v>
      </c>
      <c r="AU7" s="77">
        <f>SUM(850*0.1)</f>
        <v>85</v>
      </c>
      <c r="AV7" s="77"/>
      <c r="AW7" s="43" t="s">
        <v>36</v>
      </c>
      <c r="AX7" s="81">
        <v>27</v>
      </c>
      <c r="AY7" s="82"/>
      <c r="AZ7" s="80">
        <f t="shared" si="4"/>
        <v>4807</v>
      </c>
      <c r="BA7" s="77"/>
      <c r="BB7" s="77"/>
      <c r="BC7" s="40" t="s">
        <v>29</v>
      </c>
      <c r="BD7" s="77">
        <f t="shared" si="5"/>
        <v>437</v>
      </c>
      <c r="BE7" s="77"/>
      <c r="BF7" s="39" t="s">
        <v>36</v>
      </c>
    </row>
    <row r="8" spans="1:58" ht="32.25" customHeight="1" x14ac:dyDescent="0.15">
      <c r="A8" s="81">
        <v>3</v>
      </c>
      <c r="B8" s="82"/>
      <c r="C8" s="80">
        <f>SUM(850*1.1+100*1.1)</f>
        <v>1045.0000000000002</v>
      </c>
      <c r="D8" s="77"/>
      <c r="E8" s="77"/>
      <c r="F8" s="44" t="s">
        <v>29</v>
      </c>
      <c r="G8" s="77">
        <f>SUM(850*0.1+100*0.1)</f>
        <v>95</v>
      </c>
      <c r="H8" s="77"/>
      <c r="I8" s="43" t="s">
        <v>36</v>
      </c>
      <c r="J8" s="81">
        <v>28</v>
      </c>
      <c r="K8" s="82"/>
      <c r="L8" s="80">
        <f t="shared" si="0"/>
        <v>5093</v>
      </c>
      <c r="M8" s="77"/>
      <c r="N8" s="77"/>
      <c r="O8" s="40" t="s">
        <v>29</v>
      </c>
      <c r="P8" s="83">
        <f t="shared" si="1"/>
        <v>463</v>
      </c>
      <c r="Q8" s="83"/>
      <c r="R8" s="39" t="s">
        <v>36</v>
      </c>
      <c r="S8" s="45"/>
      <c r="T8" s="41"/>
      <c r="U8" s="81">
        <v>3</v>
      </c>
      <c r="V8" s="82"/>
      <c r="W8" s="80">
        <f>SUM(850*1.1+150*1.1)</f>
        <v>1100</v>
      </c>
      <c r="X8" s="77"/>
      <c r="Y8" s="77"/>
      <c r="Z8" s="44" t="s">
        <v>29</v>
      </c>
      <c r="AA8" s="77">
        <f>SUM(850*0.1+150*0.1)</f>
        <v>100</v>
      </c>
      <c r="AB8" s="77"/>
      <c r="AC8" s="43" t="s">
        <v>36</v>
      </c>
      <c r="AD8" s="81">
        <v>28</v>
      </c>
      <c r="AE8" s="82"/>
      <c r="AF8" s="80">
        <f t="shared" si="2"/>
        <v>5148</v>
      </c>
      <c r="AG8" s="77"/>
      <c r="AH8" s="77"/>
      <c r="AI8" s="40" t="s">
        <v>29</v>
      </c>
      <c r="AJ8" s="83">
        <f t="shared" si="3"/>
        <v>468</v>
      </c>
      <c r="AK8" s="83"/>
      <c r="AL8" s="39" t="s">
        <v>36</v>
      </c>
      <c r="AM8" s="41"/>
      <c r="AN8" s="41"/>
      <c r="AO8" s="81">
        <v>3</v>
      </c>
      <c r="AP8" s="82"/>
      <c r="AQ8" s="80">
        <f>SUM(850*1.1)</f>
        <v>935.00000000000011</v>
      </c>
      <c r="AR8" s="77"/>
      <c r="AS8" s="77"/>
      <c r="AT8" s="44" t="s">
        <v>29</v>
      </c>
      <c r="AU8" s="77">
        <f>SUM(850*0.1)</f>
        <v>85</v>
      </c>
      <c r="AV8" s="77"/>
      <c r="AW8" s="43" t="s">
        <v>36</v>
      </c>
      <c r="AX8" s="81">
        <v>28</v>
      </c>
      <c r="AY8" s="82"/>
      <c r="AZ8" s="80">
        <f t="shared" si="4"/>
        <v>4983</v>
      </c>
      <c r="BA8" s="77"/>
      <c r="BB8" s="77"/>
      <c r="BC8" s="40" t="s">
        <v>29</v>
      </c>
      <c r="BD8" s="77">
        <f t="shared" si="5"/>
        <v>453</v>
      </c>
      <c r="BE8" s="77"/>
      <c r="BF8" s="39" t="s">
        <v>36</v>
      </c>
    </row>
    <row r="9" spans="1:58" ht="32.25" customHeight="1" x14ac:dyDescent="0.15">
      <c r="A9" s="81">
        <v>4</v>
      </c>
      <c r="B9" s="82"/>
      <c r="C9" s="80">
        <f>SUM(850*1.1+100*1.1)</f>
        <v>1045.0000000000002</v>
      </c>
      <c r="D9" s="77"/>
      <c r="E9" s="77"/>
      <c r="F9" s="44" t="s">
        <v>29</v>
      </c>
      <c r="G9" s="77">
        <f>SUM(850*0.1+100*0.1)</f>
        <v>95</v>
      </c>
      <c r="H9" s="77"/>
      <c r="I9" s="43" t="s">
        <v>36</v>
      </c>
      <c r="J9" s="81">
        <v>29</v>
      </c>
      <c r="K9" s="82"/>
      <c r="L9" s="80">
        <f t="shared" si="0"/>
        <v>5269</v>
      </c>
      <c r="M9" s="77"/>
      <c r="N9" s="77"/>
      <c r="O9" s="40" t="s">
        <v>29</v>
      </c>
      <c r="P9" s="83">
        <f t="shared" si="1"/>
        <v>479</v>
      </c>
      <c r="Q9" s="83"/>
      <c r="R9" s="39" t="s">
        <v>36</v>
      </c>
      <c r="S9" s="45"/>
      <c r="T9" s="41"/>
      <c r="U9" s="81">
        <v>4</v>
      </c>
      <c r="V9" s="82"/>
      <c r="W9" s="80">
        <f>SUM(850*1.1+150*1.1)</f>
        <v>1100</v>
      </c>
      <c r="X9" s="77"/>
      <c r="Y9" s="77"/>
      <c r="Z9" s="44" t="s">
        <v>29</v>
      </c>
      <c r="AA9" s="77">
        <f>SUM(850*0.1+150*0.1)</f>
        <v>100</v>
      </c>
      <c r="AB9" s="77"/>
      <c r="AC9" s="43" t="s">
        <v>36</v>
      </c>
      <c r="AD9" s="81">
        <v>29</v>
      </c>
      <c r="AE9" s="82"/>
      <c r="AF9" s="80">
        <f t="shared" si="2"/>
        <v>5324</v>
      </c>
      <c r="AG9" s="77"/>
      <c r="AH9" s="77"/>
      <c r="AI9" s="40" t="s">
        <v>29</v>
      </c>
      <c r="AJ9" s="83">
        <f t="shared" si="3"/>
        <v>484</v>
      </c>
      <c r="AK9" s="83"/>
      <c r="AL9" s="39" t="s">
        <v>36</v>
      </c>
      <c r="AM9" s="41"/>
      <c r="AN9" s="41"/>
      <c r="AO9" s="81">
        <v>4</v>
      </c>
      <c r="AP9" s="82"/>
      <c r="AQ9" s="80">
        <f>SUM(850*1.1)</f>
        <v>935.00000000000011</v>
      </c>
      <c r="AR9" s="77"/>
      <c r="AS9" s="77"/>
      <c r="AT9" s="44" t="s">
        <v>29</v>
      </c>
      <c r="AU9" s="77">
        <f>SUM(850*0.1)</f>
        <v>85</v>
      </c>
      <c r="AV9" s="77"/>
      <c r="AW9" s="43" t="s">
        <v>36</v>
      </c>
      <c r="AX9" s="81">
        <v>29</v>
      </c>
      <c r="AY9" s="82"/>
      <c r="AZ9" s="80">
        <f t="shared" si="4"/>
        <v>5159</v>
      </c>
      <c r="BA9" s="77"/>
      <c r="BB9" s="77"/>
      <c r="BC9" s="40" t="s">
        <v>29</v>
      </c>
      <c r="BD9" s="77">
        <f t="shared" si="5"/>
        <v>469</v>
      </c>
      <c r="BE9" s="77"/>
      <c r="BF9" s="39" t="s">
        <v>36</v>
      </c>
    </row>
    <row r="10" spans="1:58" ht="32.25" customHeight="1" x14ac:dyDescent="0.15">
      <c r="A10" s="81">
        <v>5</v>
      </c>
      <c r="B10" s="82"/>
      <c r="C10" s="80">
        <f>SUM(850*1.1+100*1.1)</f>
        <v>1045.0000000000002</v>
      </c>
      <c r="D10" s="77"/>
      <c r="E10" s="77"/>
      <c r="F10" s="44" t="s">
        <v>29</v>
      </c>
      <c r="G10" s="77">
        <f>SUM(850*0.1+100*0.1)</f>
        <v>95</v>
      </c>
      <c r="H10" s="77"/>
      <c r="I10" s="43" t="s">
        <v>36</v>
      </c>
      <c r="J10" s="81">
        <v>30</v>
      </c>
      <c r="K10" s="82"/>
      <c r="L10" s="80">
        <f t="shared" si="0"/>
        <v>5445</v>
      </c>
      <c r="M10" s="77"/>
      <c r="N10" s="77"/>
      <c r="O10" s="40" t="s">
        <v>29</v>
      </c>
      <c r="P10" s="83">
        <f t="shared" si="1"/>
        <v>495</v>
      </c>
      <c r="Q10" s="83"/>
      <c r="R10" s="39" t="s">
        <v>36</v>
      </c>
      <c r="S10" s="45"/>
      <c r="T10" s="41"/>
      <c r="U10" s="81">
        <v>5</v>
      </c>
      <c r="V10" s="82"/>
      <c r="W10" s="80">
        <f>SUM(850*1.1+150*1.1)</f>
        <v>1100</v>
      </c>
      <c r="X10" s="77"/>
      <c r="Y10" s="77"/>
      <c r="Z10" s="44" t="s">
        <v>29</v>
      </c>
      <c r="AA10" s="77">
        <f>SUM(850*0.1+150*0.1)</f>
        <v>100</v>
      </c>
      <c r="AB10" s="77"/>
      <c r="AC10" s="43" t="s">
        <v>36</v>
      </c>
      <c r="AD10" s="81">
        <v>30</v>
      </c>
      <c r="AE10" s="82"/>
      <c r="AF10" s="80">
        <f t="shared" si="2"/>
        <v>5500</v>
      </c>
      <c r="AG10" s="77"/>
      <c r="AH10" s="77"/>
      <c r="AI10" s="40" t="s">
        <v>29</v>
      </c>
      <c r="AJ10" s="83">
        <f t="shared" si="3"/>
        <v>500</v>
      </c>
      <c r="AK10" s="83"/>
      <c r="AL10" s="39" t="s">
        <v>36</v>
      </c>
      <c r="AM10" s="41"/>
      <c r="AN10" s="41"/>
      <c r="AO10" s="81">
        <v>5</v>
      </c>
      <c r="AP10" s="82"/>
      <c r="AQ10" s="80">
        <f>SUM(850*1.1)</f>
        <v>935.00000000000011</v>
      </c>
      <c r="AR10" s="77"/>
      <c r="AS10" s="77"/>
      <c r="AT10" s="44" t="s">
        <v>29</v>
      </c>
      <c r="AU10" s="77">
        <f>SUM(850*0.1)</f>
        <v>85</v>
      </c>
      <c r="AV10" s="77"/>
      <c r="AW10" s="43" t="s">
        <v>36</v>
      </c>
      <c r="AX10" s="81">
        <v>30</v>
      </c>
      <c r="AY10" s="82"/>
      <c r="AZ10" s="80">
        <f t="shared" si="4"/>
        <v>5335</v>
      </c>
      <c r="BA10" s="77"/>
      <c r="BB10" s="77"/>
      <c r="BC10" s="40" t="s">
        <v>29</v>
      </c>
      <c r="BD10" s="77">
        <f t="shared" si="5"/>
        <v>485</v>
      </c>
      <c r="BE10" s="77"/>
      <c r="BF10" s="39" t="s">
        <v>36</v>
      </c>
    </row>
    <row r="11" spans="1:58" ht="32.25" customHeight="1" x14ac:dyDescent="0.15">
      <c r="A11" s="81">
        <v>6</v>
      </c>
      <c r="B11" s="82"/>
      <c r="C11" s="80">
        <f t="shared" ref="C11:C30" si="6">ROUNDDOWN((A11-5)*176+$G$33,0)</f>
        <v>1221</v>
      </c>
      <c r="D11" s="77"/>
      <c r="E11" s="77"/>
      <c r="F11" s="44" t="s">
        <v>29</v>
      </c>
      <c r="G11" s="83">
        <f t="shared" ref="G11:G30" si="7">ROUNDDOWN(((A11-5)*(160*1.1)+$G$33)-((A11-5)*160)-950,0)</f>
        <v>111</v>
      </c>
      <c r="H11" s="83"/>
      <c r="I11" s="43" t="s">
        <v>36</v>
      </c>
      <c r="J11" s="81">
        <v>31</v>
      </c>
      <c r="K11" s="82"/>
      <c r="L11" s="80">
        <f t="shared" si="0"/>
        <v>5621</v>
      </c>
      <c r="M11" s="77"/>
      <c r="N11" s="77"/>
      <c r="O11" s="40" t="s">
        <v>29</v>
      </c>
      <c r="P11" s="83">
        <f t="shared" si="1"/>
        <v>511</v>
      </c>
      <c r="Q11" s="83"/>
      <c r="R11" s="39" t="s">
        <v>36</v>
      </c>
      <c r="S11" s="45"/>
      <c r="T11" s="41"/>
      <c r="U11" s="81">
        <v>6</v>
      </c>
      <c r="V11" s="82"/>
      <c r="W11" s="80">
        <f t="shared" ref="W11:W30" si="8">ROUNDDOWN((U11-5)*176+$AA$33,0)</f>
        <v>1276</v>
      </c>
      <c r="X11" s="77"/>
      <c r="Y11" s="77"/>
      <c r="Z11" s="44" t="s">
        <v>29</v>
      </c>
      <c r="AA11" s="83">
        <f t="shared" ref="AA11:AA30" si="9">ROUNDDOWN(((U11-5)*(160*1.1)+$AA$33)-((U11-5)*160)-1000,0)</f>
        <v>116</v>
      </c>
      <c r="AB11" s="83"/>
      <c r="AC11" s="43" t="s">
        <v>36</v>
      </c>
      <c r="AD11" s="81">
        <v>31</v>
      </c>
      <c r="AE11" s="82"/>
      <c r="AF11" s="80">
        <f t="shared" si="2"/>
        <v>5676</v>
      </c>
      <c r="AG11" s="77"/>
      <c r="AH11" s="77"/>
      <c r="AI11" s="40" t="s">
        <v>29</v>
      </c>
      <c r="AJ11" s="83">
        <f t="shared" si="3"/>
        <v>516</v>
      </c>
      <c r="AK11" s="83"/>
      <c r="AL11" s="39" t="s">
        <v>36</v>
      </c>
      <c r="AM11" s="41"/>
      <c r="AN11" s="41"/>
      <c r="AO11" s="81">
        <v>6</v>
      </c>
      <c r="AP11" s="82"/>
      <c r="AQ11" s="80">
        <f t="shared" ref="AQ11:AQ30" si="10">ROUNDDOWN((AO11-5)*176+$AU$33,AZ281)</f>
        <v>1111</v>
      </c>
      <c r="AR11" s="77"/>
      <c r="AS11" s="77"/>
      <c r="AT11" s="44" t="s">
        <v>29</v>
      </c>
      <c r="AU11" s="77">
        <f t="shared" ref="AU11:AU30" si="11">ROUNDDOWN(((AO11-5)*(160*1.1)+$AU$33)-((AO11-5)*160)-850,0)</f>
        <v>101</v>
      </c>
      <c r="AV11" s="77"/>
      <c r="AW11" s="43" t="s">
        <v>36</v>
      </c>
      <c r="AX11" s="81">
        <v>31</v>
      </c>
      <c r="AY11" s="82"/>
      <c r="AZ11" s="80">
        <f t="shared" si="4"/>
        <v>5511</v>
      </c>
      <c r="BA11" s="77"/>
      <c r="BB11" s="77"/>
      <c r="BC11" s="40" t="s">
        <v>29</v>
      </c>
      <c r="BD11" s="77">
        <f t="shared" si="5"/>
        <v>501</v>
      </c>
      <c r="BE11" s="77"/>
      <c r="BF11" s="39" t="s">
        <v>36</v>
      </c>
    </row>
    <row r="12" spans="1:58" ht="32.25" customHeight="1" x14ac:dyDescent="0.15">
      <c r="A12" s="81">
        <v>7</v>
      </c>
      <c r="B12" s="82"/>
      <c r="C12" s="80">
        <f t="shared" si="6"/>
        <v>1397</v>
      </c>
      <c r="D12" s="77"/>
      <c r="E12" s="77"/>
      <c r="F12" s="44" t="s">
        <v>29</v>
      </c>
      <c r="G12" s="83">
        <f t="shared" si="7"/>
        <v>127</v>
      </c>
      <c r="H12" s="83"/>
      <c r="I12" s="43" t="s">
        <v>36</v>
      </c>
      <c r="J12" s="81">
        <v>32</v>
      </c>
      <c r="K12" s="82"/>
      <c r="L12" s="80">
        <f t="shared" si="0"/>
        <v>5797</v>
      </c>
      <c r="M12" s="77"/>
      <c r="N12" s="77"/>
      <c r="O12" s="40" t="s">
        <v>29</v>
      </c>
      <c r="P12" s="83">
        <f t="shared" si="1"/>
        <v>527</v>
      </c>
      <c r="Q12" s="83"/>
      <c r="R12" s="39" t="s">
        <v>36</v>
      </c>
      <c r="S12" s="45"/>
      <c r="T12" s="41"/>
      <c r="U12" s="81">
        <v>7</v>
      </c>
      <c r="V12" s="82"/>
      <c r="W12" s="80">
        <f t="shared" si="8"/>
        <v>1452</v>
      </c>
      <c r="X12" s="77"/>
      <c r="Y12" s="77"/>
      <c r="Z12" s="44" t="s">
        <v>29</v>
      </c>
      <c r="AA12" s="83">
        <f t="shared" si="9"/>
        <v>132</v>
      </c>
      <c r="AB12" s="83"/>
      <c r="AC12" s="43" t="s">
        <v>36</v>
      </c>
      <c r="AD12" s="81">
        <v>32</v>
      </c>
      <c r="AE12" s="82"/>
      <c r="AF12" s="80">
        <f t="shared" si="2"/>
        <v>5852</v>
      </c>
      <c r="AG12" s="77"/>
      <c r="AH12" s="77"/>
      <c r="AI12" s="40" t="s">
        <v>29</v>
      </c>
      <c r="AJ12" s="83">
        <f t="shared" si="3"/>
        <v>532</v>
      </c>
      <c r="AK12" s="83"/>
      <c r="AL12" s="39" t="s">
        <v>36</v>
      </c>
      <c r="AM12" s="41"/>
      <c r="AN12" s="41"/>
      <c r="AO12" s="81">
        <v>7</v>
      </c>
      <c r="AP12" s="82"/>
      <c r="AQ12" s="80">
        <f t="shared" si="10"/>
        <v>1287</v>
      </c>
      <c r="AR12" s="77"/>
      <c r="AS12" s="77"/>
      <c r="AT12" s="44" t="s">
        <v>29</v>
      </c>
      <c r="AU12" s="77">
        <f t="shared" si="11"/>
        <v>117</v>
      </c>
      <c r="AV12" s="77"/>
      <c r="AW12" s="43" t="s">
        <v>36</v>
      </c>
      <c r="AX12" s="81">
        <v>32</v>
      </c>
      <c r="AY12" s="82"/>
      <c r="AZ12" s="80">
        <f t="shared" si="4"/>
        <v>5687</v>
      </c>
      <c r="BA12" s="77"/>
      <c r="BB12" s="77"/>
      <c r="BC12" s="40" t="s">
        <v>29</v>
      </c>
      <c r="BD12" s="77">
        <f t="shared" si="5"/>
        <v>517</v>
      </c>
      <c r="BE12" s="77"/>
      <c r="BF12" s="39" t="s">
        <v>36</v>
      </c>
    </row>
    <row r="13" spans="1:58" ht="32.25" customHeight="1" x14ac:dyDescent="0.15">
      <c r="A13" s="81">
        <v>8</v>
      </c>
      <c r="B13" s="82"/>
      <c r="C13" s="80">
        <f t="shared" si="6"/>
        <v>1573</v>
      </c>
      <c r="D13" s="77"/>
      <c r="E13" s="77"/>
      <c r="F13" s="44" t="s">
        <v>29</v>
      </c>
      <c r="G13" s="83">
        <f t="shared" si="7"/>
        <v>143</v>
      </c>
      <c r="H13" s="83"/>
      <c r="I13" s="43" t="s">
        <v>36</v>
      </c>
      <c r="J13" s="81">
        <v>33</v>
      </c>
      <c r="K13" s="82"/>
      <c r="L13" s="80">
        <f t="shared" si="0"/>
        <v>5973</v>
      </c>
      <c r="M13" s="77"/>
      <c r="N13" s="77"/>
      <c r="O13" s="40" t="s">
        <v>29</v>
      </c>
      <c r="P13" s="83">
        <f t="shared" si="1"/>
        <v>543</v>
      </c>
      <c r="Q13" s="83"/>
      <c r="R13" s="39" t="s">
        <v>36</v>
      </c>
      <c r="S13" s="45"/>
      <c r="T13" s="41"/>
      <c r="U13" s="81">
        <v>8</v>
      </c>
      <c r="V13" s="82"/>
      <c r="W13" s="80">
        <f t="shared" si="8"/>
        <v>1628</v>
      </c>
      <c r="X13" s="77"/>
      <c r="Y13" s="77"/>
      <c r="Z13" s="44" t="s">
        <v>29</v>
      </c>
      <c r="AA13" s="83">
        <f t="shared" si="9"/>
        <v>148</v>
      </c>
      <c r="AB13" s="83"/>
      <c r="AC13" s="43" t="s">
        <v>36</v>
      </c>
      <c r="AD13" s="81">
        <v>33</v>
      </c>
      <c r="AE13" s="82"/>
      <c r="AF13" s="80">
        <f t="shared" si="2"/>
        <v>6028</v>
      </c>
      <c r="AG13" s="77"/>
      <c r="AH13" s="77"/>
      <c r="AI13" s="40" t="s">
        <v>29</v>
      </c>
      <c r="AJ13" s="83">
        <f t="shared" si="3"/>
        <v>548</v>
      </c>
      <c r="AK13" s="83"/>
      <c r="AL13" s="39" t="s">
        <v>36</v>
      </c>
      <c r="AM13" s="41"/>
      <c r="AN13" s="41"/>
      <c r="AO13" s="81">
        <v>8</v>
      </c>
      <c r="AP13" s="82"/>
      <c r="AQ13" s="80">
        <f t="shared" si="10"/>
        <v>1463</v>
      </c>
      <c r="AR13" s="77"/>
      <c r="AS13" s="77"/>
      <c r="AT13" s="44" t="s">
        <v>29</v>
      </c>
      <c r="AU13" s="77">
        <f t="shared" si="11"/>
        <v>133</v>
      </c>
      <c r="AV13" s="77"/>
      <c r="AW13" s="43" t="s">
        <v>36</v>
      </c>
      <c r="AX13" s="81">
        <v>33</v>
      </c>
      <c r="AY13" s="82"/>
      <c r="AZ13" s="80">
        <f t="shared" si="4"/>
        <v>5863</v>
      </c>
      <c r="BA13" s="77"/>
      <c r="BB13" s="77"/>
      <c r="BC13" s="40" t="s">
        <v>29</v>
      </c>
      <c r="BD13" s="77">
        <f t="shared" si="5"/>
        <v>533</v>
      </c>
      <c r="BE13" s="77"/>
      <c r="BF13" s="39" t="s">
        <v>36</v>
      </c>
    </row>
    <row r="14" spans="1:58" ht="32.25" customHeight="1" x14ac:dyDescent="0.15">
      <c r="A14" s="81">
        <v>9</v>
      </c>
      <c r="B14" s="82"/>
      <c r="C14" s="80">
        <f t="shared" si="6"/>
        <v>1749</v>
      </c>
      <c r="D14" s="77"/>
      <c r="E14" s="77"/>
      <c r="F14" s="44" t="s">
        <v>29</v>
      </c>
      <c r="G14" s="83">
        <f t="shared" si="7"/>
        <v>159</v>
      </c>
      <c r="H14" s="83"/>
      <c r="I14" s="43" t="s">
        <v>36</v>
      </c>
      <c r="J14" s="81">
        <v>34</v>
      </c>
      <c r="K14" s="82"/>
      <c r="L14" s="80">
        <f t="shared" si="0"/>
        <v>6149</v>
      </c>
      <c r="M14" s="77"/>
      <c r="N14" s="77"/>
      <c r="O14" s="40" t="s">
        <v>29</v>
      </c>
      <c r="P14" s="83">
        <f t="shared" si="1"/>
        <v>559</v>
      </c>
      <c r="Q14" s="83"/>
      <c r="R14" s="39" t="s">
        <v>36</v>
      </c>
      <c r="S14" s="45"/>
      <c r="T14" s="41"/>
      <c r="U14" s="81">
        <v>9</v>
      </c>
      <c r="V14" s="82"/>
      <c r="W14" s="80">
        <f t="shared" si="8"/>
        <v>1804</v>
      </c>
      <c r="X14" s="77"/>
      <c r="Y14" s="77"/>
      <c r="Z14" s="44" t="s">
        <v>29</v>
      </c>
      <c r="AA14" s="83">
        <f t="shared" si="9"/>
        <v>164</v>
      </c>
      <c r="AB14" s="83"/>
      <c r="AC14" s="43" t="s">
        <v>36</v>
      </c>
      <c r="AD14" s="81">
        <v>34</v>
      </c>
      <c r="AE14" s="82"/>
      <c r="AF14" s="80">
        <f t="shared" si="2"/>
        <v>6204</v>
      </c>
      <c r="AG14" s="77"/>
      <c r="AH14" s="77"/>
      <c r="AI14" s="40" t="s">
        <v>29</v>
      </c>
      <c r="AJ14" s="83">
        <f t="shared" si="3"/>
        <v>564</v>
      </c>
      <c r="AK14" s="83"/>
      <c r="AL14" s="39" t="s">
        <v>36</v>
      </c>
      <c r="AM14" s="41"/>
      <c r="AN14" s="41"/>
      <c r="AO14" s="81">
        <v>9</v>
      </c>
      <c r="AP14" s="82"/>
      <c r="AQ14" s="80">
        <f t="shared" si="10"/>
        <v>1639</v>
      </c>
      <c r="AR14" s="77"/>
      <c r="AS14" s="77"/>
      <c r="AT14" s="44" t="s">
        <v>29</v>
      </c>
      <c r="AU14" s="77">
        <f t="shared" si="11"/>
        <v>149</v>
      </c>
      <c r="AV14" s="77"/>
      <c r="AW14" s="43" t="s">
        <v>36</v>
      </c>
      <c r="AX14" s="81">
        <v>34</v>
      </c>
      <c r="AY14" s="82"/>
      <c r="AZ14" s="80">
        <f t="shared" si="4"/>
        <v>6039</v>
      </c>
      <c r="BA14" s="77"/>
      <c r="BB14" s="77"/>
      <c r="BC14" s="40" t="s">
        <v>29</v>
      </c>
      <c r="BD14" s="77">
        <f t="shared" si="5"/>
        <v>549</v>
      </c>
      <c r="BE14" s="77"/>
      <c r="BF14" s="39" t="s">
        <v>36</v>
      </c>
    </row>
    <row r="15" spans="1:58" ht="32.25" customHeight="1" x14ac:dyDescent="0.15">
      <c r="A15" s="81">
        <v>10</v>
      </c>
      <c r="B15" s="82"/>
      <c r="C15" s="80">
        <f t="shared" si="6"/>
        <v>1925</v>
      </c>
      <c r="D15" s="77"/>
      <c r="E15" s="77"/>
      <c r="F15" s="44" t="s">
        <v>29</v>
      </c>
      <c r="G15" s="83">
        <f t="shared" si="7"/>
        <v>175</v>
      </c>
      <c r="H15" s="83"/>
      <c r="I15" s="43" t="s">
        <v>36</v>
      </c>
      <c r="J15" s="81">
        <v>35</v>
      </c>
      <c r="K15" s="82"/>
      <c r="L15" s="80">
        <f t="shared" si="0"/>
        <v>6325</v>
      </c>
      <c r="M15" s="77"/>
      <c r="N15" s="77"/>
      <c r="O15" s="40" t="s">
        <v>29</v>
      </c>
      <c r="P15" s="83">
        <f t="shared" si="1"/>
        <v>575</v>
      </c>
      <c r="Q15" s="83"/>
      <c r="R15" s="39" t="s">
        <v>36</v>
      </c>
      <c r="S15" s="45"/>
      <c r="T15" s="41"/>
      <c r="U15" s="81">
        <v>10</v>
      </c>
      <c r="V15" s="82"/>
      <c r="W15" s="80">
        <f t="shared" si="8"/>
        <v>1980</v>
      </c>
      <c r="X15" s="77"/>
      <c r="Y15" s="77"/>
      <c r="Z15" s="44" t="s">
        <v>29</v>
      </c>
      <c r="AA15" s="83">
        <f t="shared" si="9"/>
        <v>180</v>
      </c>
      <c r="AB15" s="83"/>
      <c r="AC15" s="43" t="s">
        <v>36</v>
      </c>
      <c r="AD15" s="81">
        <v>35</v>
      </c>
      <c r="AE15" s="82"/>
      <c r="AF15" s="80">
        <f t="shared" si="2"/>
        <v>6380</v>
      </c>
      <c r="AG15" s="77"/>
      <c r="AH15" s="77"/>
      <c r="AI15" s="40" t="s">
        <v>29</v>
      </c>
      <c r="AJ15" s="83">
        <f t="shared" si="3"/>
        <v>580</v>
      </c>
      <c r="AK15" s="83"/>
      <c r="AL15" s="39" t="s">
        <v>36</v>
      </c>
      <c r="AM15" s="41"/>
      <c r="AN15" s="41"/>
      <c r="AO15" s="81">
        <v>10</v>
      </c>
      <c r="AP15" s="82"/>
      <c r="AQ15" s="80">
        <f t="shared" si="10"/>
        <v>1815</v>
      </c>
      <c r="AR15" s="77"/>
      <c r="AS15" s="77"/>
      <c r="AT15" s="44" t="s">
        <v>29</v>
      </c>
      <c r="AU15" s="77">
        <f t="shared" si="11"/>
        <v>165</v>
      </c>
      <c r="AV15" s="77"/>
      <c r="AW15" s="43" t="s">
        <v>36</v>
      </c>
      <c r="AX15" s="81">
        <v>35</v>
      </c>
      <c r="AY15" s="82"/>
      <c r="AZ15" s="80">
        <f t="shared" si="4"/>
        <v>6215</v>
      </c>
      <c r="BA15" s="77"/>
      <c r="BB15" s="77"/>
      <c r="BC15" s="40" t="s">
        <v>29</v>
      </c>
      <c r="BD15" s="77">
        <f t="shared" si="5"/>
        <v>565</v>
      </c>
      <c r="BE15" s="77"/>
      <c r="BF15" s="39" t="s">
        <v>36</v>
      </c>
    </row>
    <row r="16" spans="1:58" ht="32.25" customHeight="1" x14ac:dyDescent="0.15">
      <c r="A16" s="81">
        <v>11</v>
      </c>
      <c r="B16" s="82"/>
      <c r="C16" s="80">
        <f t="shared" si="6"/>
        <v>2101</v>
      </c>
      <c r="D16" s="77"/>
      <c r="E16" s="77"/>
      <c r="F16" s="44" t="s">
        <v>29</v>
      </c>
      <c r="G16" s="83">
        <f t="shared" si="7"/>
        <v>191</v>
      </c>
      <c r="H16" s="83"/>
      <c r="I16" s="43" t="s">
        <v>36</v>
      </c>
      <c r="J16" s="81">
        <v>36</v>
      </c>
      <c r="K16" s="82"/>
      <c r="L16" s="80">
        <f t="shared" si="0"/>
        <v>6501</v>
      </c>
      <c r="M16" s="77"/>
      <c r="N16" s="77"/>
      <c r="O16" s="40" t="s">
        <v>29</v>
      </c>
      <c r="P16" s="83">
        <f t="shared" si="1"/>
        <v>591</v>
      </c>
      <c r="Q16" s="83"/>
      <c r="R16" s="39" t="s">
        <v>36</v>
      </c>
      <c r="S16" s="45"/>
      <c r="T16" s="41"/>
      <c r="U16" s="81">
        <v>11</v>
      </c>
      <c r="V16" s="82"/>
      <c r="W16" s="80">
        <f t="shared" si="8"/>
        <v>2156</v>
      </c>
      <c r="X16" s="77"/>
      <c r="Y16" s="77"/>
      <c r="Z16" s="44" t="s">
        <v>29</v>
      </c>
      <c r="AA16" s="83">
        <f t="shared" si="9"/>
        <v>196</v>
      </c>
      <c r="AB16" s="83"/>
      <c r="AC16" s="43" t="s">
        <v>36</v>
      </c>
      <c r="AD16" s="81">
        <v>36</v>
      </c>
      <c r="AE16" s="82"/>
      <c r="AF16" s="80">
        <f t="shared" si="2"/>
        <v>6556</v>
      </c>
      <c r="AG16" s="77"/>
      <c r="AH16" s="77"/>
      <c r="AI16" s="40" t="s">
        <v>29</v>
      </c>
      <c r="AJ16" s="83">
        <f t="shared" si="3"/>
        <v>596</v>
      </c>
      <c r="AK16" s="83"/>
      <c r="AL16" s="39" t="s">
        <v>36</v>
      </c>
      <c r="AM16" s="41"/>
      <c r="AN16" s="41"/>
      <c r="AO16" s="81">
        <v>11</v>
      </c>
      <c r="AP16" s="82"/>
      <c r="AQ16" s="80">
        <f t="shared" si="10"/>
        <v>1991</v>
      </c>
      <c r="AR16" s="77"/>
      <c r="AS16" s="77"/>
      <c r="AT16" s="44" t="s">
        <v>29</v>
      </c>
      <c r="AU16" s="77">
        <f t="shared" si="11"/>
        <v>181</v>
      </c>
      <c r="AV16" s="77"/>
      <c r="AW16" s="43" t="s">
        <v>36</v>
      </c>
      <c r="AX16" s="81">
        <v>36</v>
      </c>
      <c r="AY16" s="82"/>
      <c r="AZ16" s="80">
        <f t="shared" si="4"/>
        <v>6391</v>
      </c>
      <c r="BA16" s="77"/>
      <c r="BB16" s="77"/>
      <c r="BC16" s="40" t="s">
        <v>29</v>
      </c>
      <c r="BD16" s="77">
        <f t="shared" si="5"/>
        <v>581</v>
      </c>
      <c r="BE16" s="77"/>
      <c r="BF16" s="39" t="s">
        <v>36</v>
      </c>
    </row>
    <row r="17" spans="1:58" ht="32.25" customHeight="1" x14ac:dyDescent="0.15">
      <c r="A17" s="81">
        <v>12</v>
      </c>
      <c r="B17" s="82"/>
      <c r="C17" s="80">
        <f t="shared" si="6"/>
        <v>2277</v>
      </c>
      <c r="D17" s="77"/>
      <c r="E17" s="77"/>
      <c r="F17" s="44" t="s">
        <v>29</v>
      </c>
      <c r="G17" s="83">
        <f t="shared" si="7"/>
        <v>207</v>
      </c>
      <c r="H17" s="83"/>
      <c r="I17" s="43" t="s">
        <v>36</v>
      </c>
      <c r="J17" s="81">
        <v>37</v>
      </c>
      <c r="K17" s="82"/>
      <c r="L17" s="80">
        <f t="shared" si="0"/>
        <v>6677</v>
      </c>
      <c r="M17" s="77"/>
      <c r="N17" s="77"/>
      <c r="O17" s="40" t="s">
        <v>29</v>
      </c>
      <c r="P17" s="83">
        <f t="shared" si="1"/>
        <v>607</v>
      </c>
      <c r="Q17" s="83"/>
      <c r="R17" s="39" t="s">
        <v>36</v>
      </c>
      <c r="S17" s="45"/>
      <c r="T17" s="41"/>
      <c r="U17" s="81">
        <v>12</v>
      </c>
      <c r="V17" s="82"/>
      <c r="W17" s="80">
        <f t="shared" si="8"/>
        <v>2332</v>
      </c>
      <c r="X17" s="77"/>
      <c r="Y17" s="77"/>
      <c r="Z17" s="44" t="s">
        <v>29</v>
      </c>
      <c r="AA17" s="83">
        <f t="shared" si="9"/>
        <v>212</v>
      </c>
      <c r="AB17" s="83"/>
      <c r="AC17" s="43" t="s">
        <v>36</v>
      </c>
      <c r="AD17" s="81">
        <v>37</v>
      </c>
      <c r="AE17" s="82"/>
      <c r="AF17" s="80">
        <f t="shared" si="2"/>
        <v>6732</v>
      </c>
      <c r="AG17" s="77"/>
      <c r="AH17" s="77"/>
      <c r="AI17" s="40" t="s">
        <v>29</v>
      </c>
      <c r="AJ17" s="83">
        <f t="shared" si="3"/>
        <v>612</v>
      </c>
      <c r="AK17" s="83"/>
      <c r="AL17" s="39" t="s">
        <v>36</v>
      </c>
      <c r="AM17" s="41"/>
      <c r="AN17" s="41"/>
      <c r="AO17" s="81">
        <v>12</v>
      </c>
      <c r="AP17" s="82"/>
      <c r="AQ17" s="80">
        <f t="shared" si="10"/>
        <v>2167</v>
      </c>
      <c r="AR17" s="77"/>
      <c r="AS17" s="77"/>
      <c r="AT17" s="44" t="s">
        <v>29</v>
      </c>
      <c r="AU17" s="77">
        <f t="shared" si="11"/>
        <v>197</v>
      </c>
      <c r="AV17" s="77"/>
      <c r="AW17" s="43" t="s">
        <v>36</v>
      </c>
      <c r="AX17" s="81">
        <v>37</v>
      </c>
      <c r="AY17" s="82"/>
      <c r="AZ17" s="80">
        <f t="shared" si="4"/>
        <v>6567</v>
      </c>
      <c r="BA17" s="77"/>
      <c r="BB17" s="77"/>
      <c r="BC17" s="40" t="s">
        <v>29</v>
      </c>
      <c r="BD17" s="77">
        <f t="shared" si="5"/>
        <v>597</v>
      </c>
      <c r="BE17" s="77"/>
      <c r="BF17" s="39" t="s">
        <v>36</v>
      </c>
    </row>
    <row r="18" spans="1:58" ht="32.25" customHeight="1" x14ac:dyDescent="0.15">
      <c r="A18" s="81">
        <v>13</v>
      </c>
      <c r="B18" s="82"/>
      <c r="C18" s="80">
        <f t="shared" si="6"/>
        <v>2453</v>
      </c>
      <c r="D18" s="77"/>
      <c r="E18" s="77"/>
      <c r="F18" s="44" t="s">
        <v>29</v>
      </c>
      <c r="G18" s="83">
        <f t="shared" si="7"/>
        <v>223</v>
      </c>
      <c r="H18" s="83"/>
      <c r="I18" s="43" t="s">
        <v>36</v>
      </c>
      <c r="J18" s="81">
        <v>38</v>
      </c>
      <c r="K18" s="82"/>
      <c r="L18" s="80">
        <f t="shared" si="0"/>
        <v>6853</v>
      </c>
      <c r="M18" s="77"/>
      <c r="N18" s="77"/>
      <c r="O18" s="40" t="s">
        <v>29</v>
      </c>
      <c r="P18" s="83">
        <f t="shared" si="1"/>
        <v>623</v>
      </c>
      <c r="Q18" s="83"/>
      <c r="R18" s="39" t="s">
        <v>36</v>
      </c>
      <c r="S18" s="45"/>
      <c r="T18" s="41"/>
      <c r="U18" s="81">
        <v>13</v>
      </c>
      <c r="V18" s="82"/>
      <c r="W18" s="80">
        <f t="shared" si="8"/>
        <v>2508</v>
      </c>
      <c r="X18" s="77"/>
      <c r="Y18" s="77"/>
      <c r="Z18" s="44" t="s">
        <v>29</v>
      </c>
      <c r="AA18" s="83">
        <f t="shared" si="9"/>
        <v>228</v>
      </c>
      <c r="AB18" s="83"/>
      <c r="AC18" s="43" t="s">
        <v>36</v>
      </c>
      <c r="AD18" s="81">
        <v>38</v>
      </c>
      <c r="AE18" s="82"/>
      <c r="AF18" s="80">
        <f t="shared" si="2"/>
        <v>6908</v>
      </c>
      <c r="AG18" s="77"/>
      <c r="AH18" s="77"/>
      <c r="AI18" s="40" t="s">
        <v>29</v>
      </c>
      <c r="AJ18" s="83">
        <f t="shared" si="3"/>
        <v>628</v>
      </c>
      <c r="AK18" s="83"/>
      <c r="AL18" s="39" t="s">
        <v>36</v>
      </c>
      <c r="AM18" s="41"/>
      <c r="AN18" s="41"/>
      <c r="AO18" s="81">
        <v>13</v>
      </c>
      <c r="AP18" s="82"/>
      <c r="AQ18" s="80">
        <f t="shared" si="10"/>
        <v>2343</v>
      </c>
      <c r="AR18" s="77"/>
      <c r="AS18" s="77"/>
      <c r="AT18" s="44" t="s">
        <v>29</v>
      </c>
      <c r="AU18" s="77">
        <f t="shared" si="11"/>
        <v>213</v>
      </c>
      <c r="AV18" s="77"/>
      <c r="AW18" s="43" t="s">
        <v>36</v>
      </c>
      <c r="AX18" s="81">
        <v>38</v>
      </c>
      <c r="AY18" s="82"/>
      <c r="AZ18" s="80">
        <f t="shared" si="4"/>
        <v>6743</v>
      </c>
      <c r="BA18" s="77"/>
      <c r="BB18" s="77"/>
      <c r="BC18" s="40" t="s">
        <v>29</v>
      </c>
      <c r="BD18" s="77">
        <f t="shared" si="5"/>
        <v>613</v>
      </c>
      <c r="BE18" s="77"/>
      <c r="BF18" s="39" t="s">
        <v>36</v>
      </c>
    </row>
    <row r="19" spans="1:58" ht="32.25" customHeight="1" x14ac:dyDescent="0.15">
      <c r="A19" s="81">
        <v>14</v>
      </c>
      <c r="B19" s="82"/>
      <c r="C19" s="80">
        <f t="shared" si="6"/>
        <v>2629</v>
      </c>
      <c r="D19" s="77"/>
      <c r="E19" s="77"/>
      <c r="F19" s="44" t="s">
        <v>29</v>
      </c>
      <c r="G19" s="83">
        <f t="shared" si="7"/>
        <v>239</v>
      </c>
      <c r="H19" s="83"/>
      <c r="I19" s="43" t="s">
        <v>36</v>
      </c>
      <c r="J19" s="81">
        <v>39</v>
      </c>
      <c r="K19" s="82"/>
      <c r="L19" s="80">
        <f t="shared" si="0"/>
        <v>7029</v>
      </c>
      <c r="M19" s="77"/>
      <c r="N19" s="77"/>
      <c r="O19" s="40" t="s">
        <v>29</v>
      </c>
      <c r="P19" s="83">
        <f t="shared" si="1"/>
        <v>639</v>
      </c>
      <c r="Q19" s="83"/>
      <c r="R19" s="39" t="s">
        <v>36</v>
      </c>
      <c r="S19" s="45"/>
      <c r="T19" s="41"/>
      <c r="U19" s="81">
        <v>14</v>
      </c>
      <c r="V19" s="82"/>
      <c r="W19" s="80">
        <f t="shared" si="8"/>
        <v>2684</v>
      </c>
      <c r="X19" s="77"/>
      <c r="Y19" s="77"/>
      <c r="Z19" s="44" t="s">
        <v>29</v>
      </c>
      <c r="AA19" s="83">
        <f t="shared" si="9"/>
        <v>244</v>
      </c>
      <c r="AB19" s="83"/>
      <c r="AC19" s="43" t="s">
        <v>36</v>
      </c>
      <c r="AD19" s="81">
        <v>39</v>
      </c>
      <c r="AE19" s="82"/>
      <c r="AF19" s="80">
        <f t="shared" si="2"/>
        <v>7084</v>
      </c>
      <c r="AG19" s="77"/>
      <c r="AH19" s="77"/>
      <c r="AI19" s="40" t="s">
        <v>29</v>
      </c>
      <c r="AJ19" s="83">
        <f t="shared" si="3"/>
        <v>644</v>
      </c>
      <c r="AK19" s="83"/>
      <c r="AL19" s="39" t="s">
        <v>36</v>
      </c>
      <c r="AM19" s="41"/>
      <c r="AN19" s="41"/>
      <c r="AO19" s="81">
        <v>14</v>
      </c>
      <c r="AP19" s="82"/>
      <c r="AQ19" s="80">
        <f t="shared" si="10"/>
        <v>2519</v>
      </c>
      <c r="AR19" s="77"/>
      <c r="AS19" s="77"/>
      <c r="AT19" s="44" t="s">
        <v>29</v>
      </c>
      <c r="AU19" s="77">
        <f t="shared" si="11"/>
        <v>229</v>
      </c>
      <c r="AV19" s="77"/>
      <c r="AW19" s="43" t="s">
        <v>36</v>
      </c>
      <c r="AX19" s="81">
        <v>39</v>
      </c>
      <c r="AY19" s="82"/>
      <c r="AZ19" s="80">
        <f t="shared" si="4"/>
        <v>6919</v>
      </c>
      <c r="BA19" s="77"/>
      <c r="BB19" s="77"/>
      <c r="BC19" s="40" t="s">
        <v>29</v>
      </c>
      <c r="BD19" s="77">
        <f t="shared" si="5"/>
        <v>629</v>
      </c>
      <c r="BE19" s="77"/>
      <c r="BF19" s="39" t="s">
        <v>36</v>
      </c>
    </row>
    <row r="20" spans="1:58" ht="32.25" customHeight="1" x14ac:dyDescent="0.15">
      <c r="A20" s="81">
        <v>15</v>
      </c>
      <c r="B20" s="82"/>
      <c r="C20" s="80">
        <f t="shared" si="6"/>
        <v>2805</v>
      </c>
      <c r="D20" s="77"/>
      <c r="E20" s="77"/>
      <c r="F20" s="44" t="s">
        <v>29</v>
      </c>
      <c r="G20" s="83">
        <f t="shared" si="7"/>
        <v>255</v>
      </c>
      <c r="H20" s="83"/>
      <c r="I20" s="43" t="s">
        <v>36</v>
      </c>
      <c r="J20" s="81">
        <v>40</v>
      </c>
      <c r="K20" s="82"/>
      <c r="L20" s="80">
        <f t="shared" si="0"/>
        <v>7205</v>
      </c>
      <c r="M20" s="77"/>
      <c r="N20" s="77"/>
      <c r="O20" s="40" t="s">
        <v>29</v>
      </c>
      <c r="P20" s="83">
        <f t="shared" si="1"/>
        <v>655</v>
      </c>
      <c r="Q20" s="83"/>
      <c r="R20" s="39" t="s">
        <v>36</v>
      </c>
      <c r="S20" s="45"/>
      <c r="T20" s="41"/>
      <c r="U20" s="81">
        <v>15</v>
      </c>
      <c r="V20" s="82"/>
      <c r="W20" s="80">
        <f t="shared" si="8"/>
        <v>2860</v>
      </c>
      <c r="X20" s="77"/>
      <c r="Y20" s="77"/>
      <c r="Z20" s="44" t="s">
        <v>29</v>
      </c>
      <c r="AA20" s="83">
        <f t="shared" si="9"/>
        <v>260</v>
      </c>
      <c r="AB20" s="83"/>
      <c r="AC20" s="43" t="s">
        <v>36</v>
      </c>
      <c r="AD20" s="81">
        <v>40</v>
      </c>
      <c r="AE20" s="82"/>
      <c r="AF20" s="80">
        <f t="shared" si="2"/>
        <v>7260</v>
      </c>
      <c r="AG20" s="77"/>
      <c r="AH20" s="77"/>
      <c r="AI20" s="40" t="s">
        <v>29</v>
      </c>
      <c r="AJ20" s="83">
        <f t="shared" si="3"/>
        <v>660</v>
      </c>
      <c r="AK20" s="83"/>
      <c r="AL20" s="39" t="s">
        <v>36</v>
      </c>
      <c r="AM20" s="41"/>
      <c r="AN20" s="41"/>
      <c r="AO20" s="81">
        <v>15</v>
      </c>
      <c r="AP20" s="82"/>
      <c r="AQ20" s="80">
        <f t="shared" si="10"/>
        <v>2695</v>
      </c>
      <c r="AR20" s="77"/>
      <c r="AS20" s="77"/>
      <c r="AT20" s="44" t="s">
        <v>29</v>
      </c>
      <c r="AU20" s="77">
        <f t="shared" si="11"/>
        <v>245</v>
      </c>
      <c r="AV20" s="77"/>
      <c r="AW20" s="43" t="s">
        <v>36</v>
      </c>
      <c r="AX20" s="81">
        <v>40</v>
      </c>
      <c r="AY20" s="82"/>
      <c r="AZ20" s="80">
        <f t="shared" si="4"/>
        <v>7095</v>
      </c>
      <c r="BA20" s="77"/>
      <c r="BB20" s="77"/>
      <c r="BC20" s="40" t="s">
        <v>29</v>
      </c>
      <c r="BD20" s="77">
        <f t="shared" si="5"/>
        <v>645</v>
      </c>
      <c r="BE20" s="77"/>
      <c r="BF20" s="39" t="s">
        <v>36</v>
      </c>
    </row>
    <row r="21" spans="1:58" ht="32.25" customHeight="1" x14ac:dyDescent="0.15">
      <c r="A21" s="81">
        <v>16</v>
      </c>
      <c r="B21" s="82"/>
      <c r="C21" s="80">
        <f t="shared" si="6"/>
        <v>2981</v>
      </c>
      <c r="D21" s="77"/>
      <c r="E21" s="77"/>
      <c r="F21" s="44" t="s">
        <v>29</v>
      </c>
      <c r="G21" s="83">
        <f t="shared" si="7"/>
        <v>271</v>
      </c>
      <c r="H21" s="83"/>
      <c r="I21" s="43" t="s">
        <v>36</v>
      </c>
      <c r="J21" s="81">
        <v>41</v>
      </c>
      <c r="K21" s="82"/>
      <c r="L21" s="80">
        <f t="shared" si="0"/>
        <v>7381</v>
      </c>
      <c r="M21" s="77"/>
      <c r="N21" s="77"/>
      <c r="O21" s="40" t="s">
        <v>29</v>
      </c>
      <c r="P21" s="83">
        <f t="shared" si="1"/>
        <v>671</v>
      </c>
      <c r="Q21" s="83"/>
      <c r="R21" s="39" t="s">
        <v>36</v>
      </c>
      <c r="S21" s="45"/>
      <c r="T21" s="41"/>
      <c r="U21" s="81">
        <v>16</v>
      </c>
      <c r="V21" s="82"/>
      <c r="W21" s="80">
        <f t="shared" si="8"/>
        <v>3036</v>
      </c>
      <c r="X21" s="77"/>
      <c r="Y21" s="77"/>
      <c r="Z21" s="44" t="s">
        <v>29</v>
      </c>
      <c r="AA21" s="83">
        <f t="shared" si="9"/>
        <v>276</v>
      </c>
      <c r="AB21" s="83"/>
      <c r="AC21" s="43" t="s">
        <v>36</v>
      </c>
      <c r="AD21" s="81">
        <v>41</v>
      </c>
      <c r="AE21" s="82"/>
      <c r="AF21" s="80">
        <f t="shared" si="2"/>
        <v>7436</v>
      </c>
      <c r="AG21" s="77"/>
      <c r="AH21" s="77"/>
      <c r="AI21" s="40" t="s">
        <v>29</v>
      </c>
      <c r="AJ21" s="83">
        <f t="shared" si="3"/>
        <v>676</v>
      </c>
      <c r="AK21" s="83"/>
      <c r="AL21" s="39" t="s">
        <v>36</v>
      </c>
      <c r="AM21" s="41"/>
      <c r="AN21" s="41"/>
      <c r="AO21" s="81">
        <v>16</v>
      </c>
      <c r="AP21" s="82"/>
      <c r="AQ21" s="80">
        <f t="shared" si="10"/>
        <v>2871</v>
      </c>
      <c r="AR21" s="77"/>
      <c r="AS21" s="77"/>
      <c r="AT21" s="44" t="s">
        <v>29</v>
      </c>
      <c r="AU21" s="77">
        <f t="shared" si="11"/>
        <v>261</v>
      </c>
      <c r="AV21" s="77"/>
      <c r="AW21" s="43" t="s">
        <v>36</v>
      </c>
      <c r="AX21" s="81">
        <v>41</v>
      </c>
      <c r="AY21" s="82"/>
      <c r="AZ21" s="80">
        <f t="shared" si="4"/>
        <v>7271</v>
      </c>
      <c r="BA21" s="77"/>
      <c r="BB21" s="77"/>
      <c r="BC21" s="40" t="s">
        <v>29</v>
      </c>
      <c r="BD21" s="77">
        <f t="shared" si="5"/>
        <v>661</v>
      </c>
      <c r="BE21" s="77"/>
      <c r="BF21" s="39" t="s">
        <v>36</v>
      </c>
    </row>
    <row r="22" spans="1:58" ht="32.25" customHeight="1" x14ac:dyDescent="0.15">
      <c r="A22" s="81">
        <v>17</v>
      </c>
      <c r="B22" s="82"/>
      <c r="C22" s="80">
        <f t="shared" si="6"/>
        <v>3157</v>
      </c>
      <c r="D22" s="77"/>
      <c r="E22" s="77"/>
      <c r="F22" s="44" t="s">
        <v>29</v>
      </c>
      <c r="G22" s="83">
        <f t="shared" si="7"/>
        <v>287</v>
      </c>
      <c r="H22" s="83"/>
      <c r="I22" s="43" t="s">
        <v>36</v>
      </c>
      <c r="J22" s="81">
        <v>42</v>
      </c>
      <c r="K22" s="82"/>
      <c r="L22" s="80">
        <f t="shared" si="0"/>
        <v>7557</v>
      </c>
      <c r="M22" s="77"/>
      <c r="N22" s="77"/>
      <c r="O22" s="40" t="s">
        <v>29</v>
      </c>
      <c r="P22" s="83">
        <f t="shared" si="1"/>
        <v>687</v>
      </c>
      <c r="Q22" s="83"/>
      <c r="R22" s="39" t="s">
        <v>36</v>
      </c>
      <c r="S22" s="45"/>
      <c r="T22" s="41"/>
      <c r="U22" s="81">
        <v>17</v>
      </c>
      <c r="V22" s="82"/>
      <c r="W22" s="80">
        <f t="shared" si="8"/>
        <v>3212</v>
      </c>
      <c r="X22" s="77"/>
      <c r="Y22" s="77"/>
      <c r="Z22" s="44" t="s">
        <v>29</v>
      </c>
      <c r="AA22" s="83">
        <f t="shared" si="9"/>
        <v>292</v>
      </c>
      <c r="AB22" s="83"/>
      <c r="AC22" s="43" t="s">
        <v>36</v>
      </c>
      <c r="AD22" s="81">
        <v>42</v>
      </c>
      <c r="AE22" s="82"/>
      <c r="AF22" s="80">
        <f t="shared" si="2"/>
        <v>7612</v>
      </c>
      <c r="AG22" s="77"/>
      <c r="AH22" s="77"/>
      <c r="AI22" s="40" t="s">
        <v>29</v>
      </c>
      <c r="AJ22" s="83">
        <f t="shared" si="3"/>
        <v>692</v>
      </c>
      <c r="AK22" s="83"/>
      <c r="AL22" s="39" t="s">
        <v>36</v>
      </c>
      <c r="AM22" s="41"/>
      <c r="AN22" s="41"/>
      <c r="AO22" s="81">
        <v>17</v>
      </c>
      <c r="AP22" s="82"/>
      <c r="AQ22" s="80">
        <f t="shared" si="10"/>
        <v>3047</v>
      </c>
      <c r="AR22" s="77"/>
      <c r="AS22" s="77"/>
      <c r="AT22" s="44" t="s">
        <v>29</v>
      </c>
      <c r="AU22" s="77">
        <f t="shared" si="11"/>
        <v>277</v>
      </c>
      <c r="AV22" s="77"/>
      <c r="AW22" s="43" t="s">
        <v>36</v>
      </c>
      <c r="AX22" s="81">
        <v>42</v>
      </c>
      <c r="AY22" s="82"/>
      <c r="AZ22" s="80">
        <f t="shared" si="4"/>
        <v>7447</v>
      </c>
      <c r="BA22" s="77"/>
      <c r="BB22" s="77"/>
      <c r="BC22" s="40" t="s">
        <v>29</v>
      </c>
      <c r="BD22" s="77">
        <f t="shared" si="5"/>
        <v>677</v>
      </c>
      <c r="BE22" s="77"/>
      <c r="BF22" s="39" t="s">
        <v>36</v>
      </c>
    </row>
    <row r="23" spans="1:58" ht="32.25" customHeight="1" x14ac:dyDescent="0.15">
      <c r="A23" s="81">
        <v>18</v>
      </c>
      <c r="B23" s="82"/>
      <c r="C23" s="80">
        <f t="shared" si="6"/>
        <v>3333</v>
      </c>
      <c r="D23" s="77"/>
      <c r="E23" s="77"/>
      <c r="F23" s="44" t="s">
        <v>29</v>
      </c>
      <c r="G23" s="83">
        <f t="shared" si="7"/>
        <v>303</v>
      </c>
      <c r="H23" s="83"/>
      <c r="I23" s="43" t="s">
        <v>36</v>
      </c>
      <c r="J23" s="81">
        <v>43</v>
      </c>
      <c r="K23" s="82"/>
      <c r="L23" s="80">
        <f t="shared" si="0"/>
        <v>7733</v>
      </c>
      <c r="M23" s="77"/>
      <c r="N23" s="77"/>
      <c r="O23" s="40" t="s">
        <v>29</v>
      </c>
      <c r="P23" s="83">
        <f t="shared" si="1"/>
        <v>703</v>
      </c>
      <c r="Q23" s="83"/>
      <c r="R23" s="39" t="s">
        <v>36</v>
      </c>
      <c r="S23" s="45"/>
      <c r="T23" s="41"/>
      <c r="U23" s="81">
        <v>18</v>
      </c>
      <c r="V23" s="82"/>
      <c r="W23" s="80">
        <f t="shared" si="8"/>
        <v>3388</v>
      </c>
      <c r="X23" s="77"/>
      <c r="Y23" s="77"/>
      <c r="Z23" s="44" t="s">
        <v>29</v>
      </c>
      <c r="AA23" s="83">
        <f t="shared" si="9"/>
        <v>308</v>
      </c>
      <c r="AB23" s="83"/>
      <c r="AC23" s="43" t="s">
        <v>36</v>
      </c>
      <c r="AD23" s="81">
        <v>43</v>
      </c>
      <c r="AE23" s="82"/>
      <c r="AF23" s="80">
        <f t="shared" si="2"/>
        <v>7788</v>
      </c>
      <c r="AG23" s="77"/>
      <c r="AH23" s="77"/>
      <c r="AI23" s="40" t="s">
        <v>29</v>
      </c>
      <c r="AJ23" s="83">
        <f t="shared" si="3"/>
        <v>708</v>
      </c>
      <c r="AK23" s="83"/>
      <c r="AL23" s="39" t="s">
        <v>36</v>
      </c>
      <c r="AM23" s="41"/>
      <c r="AN23" s="41"/>
      <c r="AO23" s="81">
        <v>18</v>
      </c>
      <c r="AP23" s="82"/>
      <c r="AQ23" s="80">
        <f t="shared" si="10"/>
        <v>3223</v>
      </c>
      <c r="AR23" s="77"/>
      <c r="AS23" s="77"/>
      <c r="AT23" s="44" t="s">
        <v>29</v>
      </c>
      <c r="AU23" s="77">
        <f t="shared" si="11"/>
        <v>293</v>
      </c>
      <c r="AV23" s="77"/>
      <c r="AW23" s="43" t="s">
        <v>36</v>
      </c>
      <c r="AX23" s="81">
        <v>43</v>
      </c>
      <c r="AY23" s="82"/>
      <c r="AZ23" s="80">
        <f t="shared" si="4"/>
        <v>7623</v>
      </c>
      <c r="BA23" s="77"/>
      <c r="BB23" s="77"/>
      <c r="BC23" s="40" t="s">
        <v>29</v>
      </c>
      <c r="BD23" s="77">
        <f t="shared" si="5"/>
        <v>693</v>
      </c>
      <c r="BE23" s="77"/>
      <c r="BF23" s="39" t="s">
        <v>36</v>
      </c>
    </row>
    <row r="24" spans="1:58" ht="32.25" customHeight="1" x14ac:dyDescent="0.15">
      <c r="A24" s="81">
        <v>19</v>
      </c>
      <c r="B24" s="82"/>
      <c r="C24" s="80">
        <f t="shared" si="6"/>
        <v>3509</v>
      </c>
      <c r="D24" s="77"/>
      <c r="E24" s="77"/>
      <c r="F24" s="44" t="s">
        <v>29</v>
      </c>
      <c r="G24" s="83">
        <f t="shared" si="7"/>
        <v>319</v>
      </c>
      <c r="H24" s="83"/>
      <c r="I24" s="43" t="s">
        <v>36</v>
      </c>
      <c r="J24" s="81">
        <v>44</v>
      </c>
      <c r="K24" s="82"/>
      <c r="L24" s="80">
        <f t="shared" si="0"/>
        <v>7909</v>
      </c>
      <c r="M24" s="77"/>
      <c r="N24" s="77"/>
      <c r="O24" s="40" t="s">
        <v>29</v>
      </c>
      <c r="P24" s="83">
        <f t="shared" si="1"/>
        <v>719</v>
      </c>
      <c r="Q24" s="83"/>
      <c r="R24" s="39" t="s">
        <v>36</v>
      </c>
      <c r="S24" s="45"/>
      <c r="T24" s="41"/>
      <c r="U24" s="81">
        <v>19</v>
      </c>
      <c r="V24" s="82"/>
      <c r="W24" s="80">
        <f t="shared" si="8"/>
        <v>3564</v>
      </c>
      <c r="X24" s="77"/>
      <c r="Y24" s="77"/>
      <c r="Z24" s="44" t="s">
        <v>29</v>
      </c>
      <c r="AA24" s="83">
        <f t="shared" si="9"/>
        <v>324</v>
      </c>
      <c r="AB24" s="83"/>
      <c r="AC24" s="43" t="s">
        <v>36</v>
      </c>
      <c r="AD24" s="81">
        <v>44</v>
      </c>
      <c r="AE24" s="82"/>
      <c r="AF24" s="80">
        <f t="shared" si="2"/>
        <v>7964</v>
      </c>
      <c r="AG24" s="77"/>
      <c r="AH24" s="77"/>
      <c r="AI24" s="40" t="s">
        <v>29</v>
      </c>
      <c r="AJ24" s="83">
        <f t="shared" si="3"/>
        <v>724</v>
      </c>
      <c r="AK24" s="83"/>
      <c r="AL24" s="39" t="s">
        <v>36</v>
      </c>
      <c r="AM24" s="41"/>
      <c r="AN24" s="41"/>
      <c r="AO24" s="81">
        <v>19</v>
      </c>
      <c r="AP24" s="82"/>
      <c r="AQ24" s="80">
        <f t="shared" si="10"/>
        <v>3399</v>
      </c>
      <c r="AR24" s="77"/>
      <c r="AS24" s="77"/>
      <c r="AT24" s="44" t="s">
        <v>29</v>
      </c>
      <c r="AU24" s="77">
        <f t="shared" si="11"/>
        <v>309</v>
      </c>
      <c r="AV24" s="77"/>
      <c r="AW24" s="43" t="s">
        <v>36</v>
      </c>
      <c r="AX24" s="81">
        <v>44</v>
      </c>
      <c r="AY24" s="82"/>
      <c r="AZ24" s="80">
        <f t="shared" si="4"/>
        <v>7799</v>
      </c>
      <c r="BA24" s="77"/>
      <c r="BB24" s="77"/>
      <c r="BC24" s="40" t="s">
        <v>29</v>
      </c>
      <c r="BD24" s="77">
        <f t="shared" si="5"/>
        <v>709</v>
      </c>
      <c r="BE24" s="77"/>
      <c r="BF24" s="39" t="s">
        <v>36</v>
      </c>
    </row>
    <row r="25" spans="1:58" ht="32.25" customHeight="1" x14ac:dyDescent="0.15">
      <c r="A25" s="81">
        <v>20</v>
      </c>
      <c r="B25" s="82"/>
      <c r="C25" s="80">
        <f t="shared" si="6"/>
        <v>3685</v>
      </c>
      <c r="D25" s="77"/>
      <c r="E25" s="77"/>
      <c r="F25" s="44" t="s">
        <v>29</v>
      </c>
      <c r="G25" s="83">
        <f t="shared" si="7"/>
        <v>335</v>
      </c>
      <c r="H25" s="83"/>
      <c r="I25" s="43" t="s">
        <v>36</v>
      </c>
      <c r="J25" s="81">
        <v>45</v>
      </c>
      <c r="K25" s="82"/>
      <c r="L25" s="80">
        <f t="shared" si="0"/>
        <v>8085</v>
      </c>
      <c r="M25" s="77"/>
      <c r="N25" s="77"/>
      <c r="O25" s="40" t="s">
        <v>29</v>
      </c>
      <c r="P25" s="83">
        <f t="shared" si="1"/>
        <v>735</v>
      </c>
      <c r="Q25" s="83"/>
      <c r="R25" s="39" t="s">
        <v>36</v>
      </c>
      <c r="S25" s="45"/>
      <c r="T25" s="41"/>
      <c r="U25" s="81">
        <v>20</v>
      </c>
      <c r="V25" s="82"/>
      <c r="W25" s="80">
        <f t="shared" si="8"/>
        <v>3740</v>
      </c>
      <c r="X25" s="77"/>
      <c r="Y25" s="77"/>
      <c r="Z25" s="44" t="s">
        <v>29</v>
      </c>
      <c r="AA25" s="83">
        <f t="shared" si="9"/>
        <v>340</v>
      </c>
      <c r="AB25" s="83"/>
      <c r="AC25" s="43" t="s">
        <v>36</v>
      </c>
      <c r="AD25" s="81">
        <v>45</v>
      </c>
      <c r="AE25" s="82"/>
      <c r="AF25" s="80">
        <f t="shared" si="2"/>
        <v>8140</v>
      </c>
      <c r="AG25" s="77"/>
      <c r="AH25" s="77"/>
      <c r="AI25" s="40" t="s">
        <v>29</v>
      </c>
      <c r="AJ25" s="83">
        <f t="shared" si="3"/>
        <v>740</v>
      </c>
      <c r="AK25" s="83"/>
      <c r="AL25" s="39" t="s">
        <v>36</v>
      </c>
      <c r="AM25" s="41"/>
      <c r="AN25" s="41"/>
      <c r="AO25" s="81">
        <v>20</v>
      </c>
      <c r="AP25" s="82"/>
      <c r="AQ25" s="80">
        <f t="shared" si="10"/>
        <v>3575</v>
      </c>
      <c r="AR25" s="77"/>
      <c r="AS25" s="77"/>
      <c r="AT25" s="44" t="s">
        <v>29</v>
      </c>
      <c r="AU25" s="77">
        <f t="shared" si="11"/>
        <v>325</v>
      </c>
      <c r="AV25" s="77"/>
      <c r="AW25" s="43" t="s">
        <v>36</v>
      </c>
      <c r="AX25" s="81">
        <v>45</v>
      </c>
      <c r="AY25" s="82"/>
      <c r="AZ25" s="80">
        <f t="shared" si="4"/>
        <v>7975</v>
      </c>
      <c r="BA25" s="77"/>
      <c r="BB25" s="77"/>
      <c r="BC25" s="40" t="s">
        <v>29</v>
      </c>
      <c r="BD25" s="77">
        <f t="shared" si="5"/>
        <v>725</v>
      </c>
      <c r="BE25" s="77"/>
      <c r="BF25" s="39" t="s">
        <v>36</v>
      </c>
    </row>
    <row r="26" spans="1:58" ht="32.25" customHeight="1" x14ac:dyDescent="0.15">
      <c r="A26" s="81">
        <v>21</v>
      </c>
      <c r="B26" s="82"/>
      <c r="C26" s="80">
        <f t="shared" si="6"/>
        <v>3861</v>
      </c>
      <c r="D26" s="77"/>
      <c r="E26" s="77"/>
      <c r="F26" s="44" t="s">
        <v>29</v>
      </c>
      <c r="G26" s="83">
        <f t="shared" si="7"/>
        <v>351</v>
      </c>
      <c r="H26" s="83"/>
      <c r="I26" s="43" t="s">
        <v>36</v>
      </c>
      <c r="J26" s="81">
        <v>46</v>
      </c>
      <c r="K26" s="82"/>
      <c r="L26" s="80">
        <f t="shared" si="0"/>
        <v>8261</v>
      </c>
      <c r="M26" s="77"/>
      <c r="N26" s="77"/>
      <c r="O26" s="40" t="s">
        <v>29</v>
      </c>
      <c r="P26" s="83">
        <f t="shared" si="1"/>
        <v>751</v>
      </c>
      <c r="Q26" s="83"/>
      <c r="R26" s="39" t="s">
        <v>36</v>
      </c>
      <c r="S26" s="45"/>
      <c r="T26" s="41"/>
      <c r="U26" s="81">
        <v>21</v>
      </c>
      <c r="V26" s="82"/>
      <c r="W26" s="80">
        <f t="shared" si="8"/>
        <v>3916</v>
      </c>
      <c r="X26" s="77"/>
      <c r="Y26" s="77"/>
      <c r="Z26" s="44" t="s">
        <v>29</v>
      </c>
      <c r="AA26" s="83">
        <f t="shared" si="9"/>
        <v>356</v>
      </c>
      <c r="AB26" s="83"/>
      <c r="AC26" s="43" t="s">
        <v>36</v>
      </c>
      <c r="AD26" s="81">
        <v>46</v>
      </c>
      <c r="AE26" s="82"/>
      <c r="AF26" s="80">
        <f t="shared" si="2"/>
        <v>8316</v>
      </c>
      <c r="AG26" s="77"/>
      <c r="AH26" s="77"/>
      <c r="AI26" s="40" t="s">
        <v>29</v>
      </c>
      <c r="AJ26" s="83">
        <f t="shared" si="3"/>
        <v>756</v>
      </c>
      <c r="AK26" s="83"/>
      <c r="AL26" s="39" t="s">
        <v>36</v>
      </c>
      <c r="AM26" s="41"/>
      <c r="AN26" s="41"/>
      <c r="AO26" s="81">
        <v>21</v>
      </c>
      <c r="AP26" s="82"/>
      <c r="AQ26" s="80">
        <f t="shared" si="10"/>
        <v>3751</v>
      </c>
      <c r="AR26" s="77"/>
      <c r="AS26" s="77"/>
      <c r="AT26" s="44" t="s">
        <v>29</v>
      </c>
      <c r="AU26" s="77">
        <f t="shared" si="11"/>
        <v>341</v>
      </c>
      <c r="AV26" s="77"/>
      <c r="AW26" s="43" t="s">
        <v>36</v>
      </c>
      <c r="AX26" s="81">
        <v>46</v>
      </c>
      <c r="AY26" s="82"/>
      <c r="AZ26" s="80">
        <f t="shared" si="4"/>
        <v>8151</v>
      </c>
      <c r="BA26" s="77"/>
      <c r="BB26" s="77"/>
      <c r="BC26" s="40" t="s">
        <v>29</v>
      </c>
      <c r="BD26" s="77">
        <f t="shared" si="5"/>
        <v>741</v>
      </c>
      <c r="BE26" s="77"/>
      <c r="BF26" s="39" t="s">
        <v>36</v>
      </c>
    </row>
    <row r="27" spans="1:58" ht="32.25" customHeight="1" x14ac:dyDescent="0.15">
      <c r="A27" s="81">
        <v>22</v>
      </c>
      <c r="B27" s="82"/>
      <c r="C27" s="80">
        <f t="shared" si="6"/>
        <v>4037</v>
      </c>
      <c r="D27" s="77"/>
      <c r="E27" s="77"/>
      <c r="F27" s="44" t="s">
        <v>29</v>
      </c>
      <c r="G27" s="83">
        <f t="shared" si="7"/>
        <v>367</v>
      </c>
      <c r="H27" s="83"/>
      <c r="I27" s="43" t="s">
        <v>36</v>
      </c>
      <c r="J27" s="81">
        <v>47</v>
      </c>
      <c r="K27" s="82"/>
      <c r="L27" s="80">
        <f t="shared" si="0"/>
        <v>8437</v>
      </c>
      <c r="M27" s="77"/>
      <c r="N27" s="77"/>
      <c r="O27" s="40" t="s">
        <v>29</v>
      </c>
      <c r="P27" s="83">
        <f t="shared" si="1"/>
        <v>767</v>
      </c>
      <c r="Q27" s="83"/>
      <c r="R27" s="39" t="s">
        <v>36</v>
      </c>
      <c r="S27" s="45"/>
      <c r="T27" s="41"/>
      <c r="U27" s="81">
        <v>22</v>
      </c>
      <c r="V27" s="82"/>
      <c r="W27" s="80">
        <f t="shared" si="8"/>
        <v>4092</v>
      </c>
      <c r="X27" s="77"/>
      <c r="Y27" s="77"/>
      <c r="Z27" s="44" t="s">
        <v>29</v>
      </c>
      <c r="AA27" s="83">
        <f t="shared" si="9"/>
        <v>372</v>
      </c>
      <c r="AB27" s="83"/>
      <c r="AC27" s="43" t="s">
        <v>36</v>
      </c>
      <c r="AD27" s="81">
        <v>47</v>
      </c>
      <c r="AE27" s="82"/>
      <c r="AF27" s="80">
        <f t="shared" si="2"/>
        <v>8492</v>
      </c>
      <c r="AG27" s="77"/>
      <c r="AH27" s="77"/>
      <c r="AI27" s="40" t="s">
        <v>29</v>
      </c>
      <c r="AJ27" s="83">
        <f t="shared" si="3"/>
        <v>772</v>
      </c>
      <c r="AK27" s="83"/>
      <c r="AL27" s="39" t="s">
        <v>36</v>
      </c>
      <c r="AM27" s="41"/>
      <c r="AN27" s="41"/>
      <c r="AO27" s="81">
        <v>22</v>
      </c>
      <c r="AP27" s="82"/>
      <c r="AQ27" s="80">
        <f t="shared" si="10"/>
        <v>3927</v>
      </c>
      <c r="AR27" s="77"/>
      <c r="AS27" s="77"/>
      <c r="AT27" s="44" t="s">
        <v>29</v>
      </c>
      <c r="AU27" s="77">
        <f t="shared" si="11"/>
        <v>357</v>
      </c>
      <c r="AV27" s="77"/>
      <c r="AW27" s="43" t="s">
        <v>36</v>
      </c>
      <c r="AX27" s="81">
        <v>47</v>
      </c>
      <c r="AY27" s="82"/>
      <c r="AZ27" s="80">
        <f t="shared" si="4"/>
        <v>8327</v>
      </c>
      <c r="BA27" s="77"/>
      <c r="BB27" s="77"/>
      <c r="BC27" s="40" t="s">
        <v>29</v>
      </c>
      <c r="BD27" s="77">
        <f t="shared" si="5"/>
        <v>757</v>
      </c>
      <c r="BE27" s="77"/>
      <c r="BF27" s="39" t="s">
        <v>36</v>
      </c>
    </row>
    <row r="28" spans="1:58" ht="32.25" customHeight="1" x14ac:dyDescent="0.15">
      <c r="A28" s="81">
        <v>23</v>
      </c>
      <c r="B28" s="82"/>
      <c r="C28" s="80">
        <f t="shared" si="6"/>
        <v>4213</v>
      </c>
      <c r="D28" s="77"/>
      <c r="E28" s="77"/>
      <c r="F28" s="44" t="s">
        <v>29</v>
      </c>
      <c r="G28" s="83">
        <f t="shared" si="7"/>
        <v>383</v>
      </c>
      <c r="H28" s="83"/>
      <c r="I28" s="43" t="s">
        <v>36</v>
      </c>
      <c r="J28" s="81">
        <v>48</v>
      </c>
      <c r="K28" s="82"/>
      <c r="L28" s="80">
        <f t="shared" si="0"/>
        <v>8613</v>
      </c>
      <c r="M28" s="77"/>
      <c r="N28" s="77"/>
      <c r="O28" s="40" t="s">
        <v>29</v>
      </c>
      <c r="P28" s="83">
        <f t="shared" si="1"/>
        <v>783</v>
      </c>
      <c r="Q28" s="83"/>
      <c r="R28" s="39" t="s">
        <v>36</v>
      </c>
      <c r="S28" s="45"/>
      <c r="T28" s="41"/>
      <c r="U28" s="81">
        <v>23</v>
      </c>
      <c r="V28" s="82"/>
      <c r="W28" s="80">
        <f t="shared" si="8"/>
        <v>4268</v>
      </c>
      <c r="X28" s="77"/>
      <c r="Y28" s="77"/>
      <c r="Z28" s="44" t="s">
        <v>29</v>
      </c>
      <c r="AA28" s="83">
        <f t="shared" si="9"/>
        <v>388</v>
      </c>
      <c r="AB28" s="83"/>
      <c r="AC28" s="43" t="s">
        <v>36</v>
      </c>
      <c r="AD28" s="81">
        <v>48</v>
      </c>
      <c r="AE28" s="82"/>
      <c r="AF28" s="80">
        <f t="shared" si="2"/>
        <v>8668</v>
      </c>
      <c r="AG28" s="77"/>
      <c r="AH28" s="77"/>
      <c r="AI28" s="40" t="s">
        <v>29</v>
      </c>
      <c r="AJ28" s="83">
        <f t="shared" si="3"/>
        <v>788</v>
      </c>
      <c r="AK28" s="83"/>
      <c r="AL28" s="39" t="s">
        <v>36</v>
      </c>
      <c r="AM28" s="41"/>
      <c r="AN28" s="41"/>
      <c r="AO28" s="81">
        <v>23</v>
      </c>
      <c r="AP28" s="82"/>
      <c r="AQ28" s="80">
        <f t="shared" si="10"/>
        <v>4103</v>
      </c>
      <c r="AR28" s="77"/>
      <c r="AS28" s="77"/>
      <c r="AT28" s="44" t="s">
        <v>29</v>
      </c>
      <c r="AU28" s="77">
        <f t="shared" si="11"/>
        <v>373</v>
      </c>
      <c r="AV28" s="77"/>
      <c r="AW28" s="43" t="s">
        <v>36</v>
      </c>
      <c r="AX28" s="81">
        <v>48</v>
      </c>
      <c r="AY28" s="82"/>
      <c r="AZ28" s="80">
        <f t="shared" si="4"/>
        <v>8503</v>
      </c>
      <c r="BA28" s="77"/>
      <c r="BB28" s="77"/>
      <c r="BC28" s="40" t="s">
        <v>29</v>
      </c>
      <c r="BD28" s="77">
        <f t="shared" si="5"/>
        <v>773</v>
      </c>
      <c r="BE28" s="77"/>
      <c r="BF28" s="39" t="s">
        <v>36</v>
      </c>
    </row>
    <row r="29" spans="1:58" ht="32.25" customHeight="1" x14ac:dyDescent="0.15">
      <c r="A29" s="81">
        <v>24</v>
      </c>
      <c r="B29" s="82"/>
      <c r="C29" s="80">
        <f t="shared" si="6"/>
        <v>4389</v>
      </c>
      <c r="D29" s="77"/>
      <c r="E29" s="77"/>
      <c r="F29" s="44" t="s">
        <v>29</v>
      </c>
      <c r="G29" s="83">
        <f t="shared" si="7"/>
        <v>399</v>
      </c>
      <c r="H29" s="83"/>
      <c r="I29" s="43" t="s">
        <v>36</v>
      </c>
      <c r="J29" s="81">
        <v>49</v>
      </c>
      <c r="K29" s="82"/>
      <c r="L29" s="80">
        <f t="shared" si="0"/>
        <v>8789</v>
      </c>
      <c r="M29" s="77"/>
      <c r="N29" s="77"/>
      <c r="O29" s="40" t="s">
        <v>29</v>
      </c>
      <c r="P29" s="83">
        <f t="shared" si="1"/>
        <v>799</v>
      </c>
      <c r="Q29" s="83"/>
      <c r="R29" s="39" t="s">
        <v>36</v>
      </c>
      <c r="S29" s="45"/>
      <c r="T29" s="41"/>
      <c r="U29" s="81">
        <v>24</v>
      </c>
      <c r="V29" s="82"/>
      <c r="W29" s="80">
        <f t="shared" si="8"/>
        <v>4444</v>
      </c>
      <c r="X29" s="77"/>
      <c r="Y29" s="77"/>
      <c r="Z29" s="44" t="s">
        <v>29</v>
      </c>
      <c r="AA29" s="83">
        <f t="shared" si="9"/>
        <v>404</v>
      </c>
      <c r="AB29" s="83"/>
      <c r="AC29" s="43" t="s">
        <v>36</v>
      </c>
      <c r="AD29" s="81">
        <v>49</v>
      </c>
      <c r="AE29" s="82"/>
      <c r="AF29" s="80">
        <f t="shared" si="2"/>
        <v>8844</v>
      </c>
      <c r="AG29" s="77"/>
      <c r="AH29" s="77"/>
      <c r="AI29" s="40" t="s">
        <v>29</v>
      </c>
      <c r="AJ29" s="83">
        <f t="shared" si="3"/>
        <v>804</v>
      </c>
      <c r="AK29" s="83"/>
      <c r="AL29" s="39" t="s">
        <v>36</v>
      </c>
      <c r="AM29" s="41"/>
      <c r="AN29" s="41"/>
      <c r="AO29" s="81">
        <v>24</v>
      </c>
      <c r="AP29" s="82"/>
      <c r="AQ29" s="80">
        <f t="shared" si="10"/>
        <v>4279</v>
      </c>
      <c r="AR29" s="77"/>
      <c r="AS29" s="77"/>
      <c r="AT29" s="44" t="s">
        <v>29</v>
      </c>
      <c r="AU29" s="77">
        <f t="shared" si="11"/>
        <v>389</v>
      </c>
      <c r="AV29" s="77"/>
      <c r="AW29" s="43" t="s">
        <v>36</v>
      </c>
      <c r="AX29" s="81">
        <v>49</v>
      </c>
      <c r="AY29" s="82"/>
      <c r="AZ29" s="80">
        <f t="shared" si="4"/>
        <v>8679</v>
      </c>
      <c r="BA29" s="77"/>
      <c r="BB29" s="77"/>
      <c r="BC29" s="40" t="s">
        <v>29</v>
      </c>
      <c r="BD29" s="77">
        <f t="shared" si="5"/>
        <v>789</v>
      </c>
      <c r="BE29" s="77"/>
      <c r="BF29" s="39" t="s">
        <v>36</v>
      </c>
    </row>
    <row r="30" spans="1:58" ht="32.25" customHeight="1" thickBot="1" x14ac:dyDescent="0.2">
      <c r="A30" s="94">
        <v>25</v>
      </c>
      <c r="B30" s="95"/>
      <c r="C30" s="80">
        <f t="shared" si="6"/>
        <v>4565</v>
      </c>
      <c r="D30" s="77"/>
      <c r="E30" s="77"/>
      <c r="F30" s="40" t="s">
        <v>29</v>
      </c>
      <c r="G30" s="83">
        <f t="shared" si="7"/>
        <v>415</v>
      </c>
      <c r="H30" s="83"/>
      <c r="I30" s="39" t="s">
        <v>36</v>
      </c>
      <c r="J30" s="78">
        <v>50</v>
      </c>
      <c r="K30" s="79"/>
      <c r="L30" s="80">
        <f t="shared" si="0"/>
        <v>8965</v>
      </c>
      <c r="M30" s="77"/>
      <c r="N30" s="77"/>
      <c r="O30" s="40" t="s">
        <v>29</v>
      </c>
      <c r="P30" s="83">
        <f t="shared" si="1"/>
        <v>815</v>
      </c>
      <c r="Q30" s="83"/>
      <c r="R30" s="39" t="s">
        <v>36</v>
      </c>
      <c r="S30" s="42"/>
      <c r="T30" s="41"/>
      <c r="U30" s="78">
        <v>25</v>
      </c>
      <c r="V30" s="79"/>
      <c r="W30" s="80">
        <f t="shared" si="8"/>
        <v>4620</v>
      </c>
      <c r="X30" s="77"/>
      <c r="Y30" s="77"/>
      <c r="Z30" s="40" t="s">
        <v>29</v>
      </c>
      <c r="AA30" s="83">
        <f t="shared" si="9"/>
        <v>420</v>
      </c>
      <c r="AB30" s="83"/>
      <c r="AC30" s="39" t="s">
        <v>36</v>
      </c>
      <c r="AD30" s="78">
        <v>50</v>
      </c>
      <c r="AE30" s="79"/>
      <c r="AF30" s="80">
        <f t="shared" si="2"/>
        <v>9020</v>
      </c>
      <c r="AG30" s="77"/>
      <c r="AH30" s="77"/>
      <c r="AI30" s="40" t="s">
        <v>29</v>
      </c>
      <c r="AJ30" s="83">
        <f t="shared" si="3"/>
        <v>820</v>
      </c>
      <c r="AK30" s="83"/>
      <c r="AL30" s="39" t="s">
        <v>36</v>
      </c>
      <c r="AM30" s="41"/>
      <c r="AN30" s="41"/>
      <c r="AO30" s="78">
        <v>25</v>
      </c>
      <c r="AP30" s="79"/>
      <c r="AQ30" s="80">
        <f t="shared" si="10"/>
        <v>4455</v>
      </c>
      <c r="AR30" s="77"/>
      <c r="AS30" s="77"/>
      <c r="AT30" s="40" t="s">
        <v>29</v>
      </c>
      <c r="AU30" s="77">
        <f t="shared" si="11"/>
        <v>405</v>
      </c>
      <c r="AV30" s="77"/>
      <c r="AW30" s="39" t="s">
        <v>36</v>
      </c>
      <c r="AX30" s="78">
        <v>50</v>
      </c>
      <c r="AY30" s="79"/>
      <c r="AZ30" s="80">
        <f t="shared" si="4"/>
        <v>8855</v>
      </c>
      <c r="BA30" s="77"/>
      <c r="BB30" s="77"/>
      <c r="BC30" s="40" t="s">
        <v>29</v>
      </c>
      <c r="BD30" s="77">
        <f t="shared" si="5"/>
        <v>805</v>
      </c>
      <c r="BE30" s="77"/>
      <c r="BF30" s="39" t="s">
        <v>36</v>
      </c>
    </row>
    <row r="31" spans="1:58" ht="32.25" customHeight="1" x14ac:dyDescent="0.15">
      <c r="A31" s="62" t="s">
        <v>35</v>
      </c>
      <c r="B31" s="63"/>
      <c r="C31" s="63"/>
      <c r="D31" s="63"/>
      <c r="E31" s="63"/>
      <c r="F31" s="38"/>
      <c r="G31" s="64">
        <f>SUM(850*1.1)</f>
        <v>935.00000000000011</v>
      </c>
      <c r="H31" s="64"/>
      <c r="I31" s="37" t="s">
        <v>34</v>
      </c>
      <c r="J31" s="37" t="s">
        <v>29</v>
      </c>
      <c r="K31" s="37">
        <f>SUM(850*0.1)</f>
        <v>85</v>
      </c>
      <c r="L31" s="37" t="s">
        <v>28</v>
      </c>
      <c r="M31" s="36"/>
      <c r="N31" s="35"/>
      <c r="O31" s="35"/>
      <c r="P31" s="35"/>
      <c r="Q31" s="35"/>
      <c r="R31" s="34"/>
      <c r="S31" s="33"/>
      <c r="T31" s="32"/>
      <c r="U31" s="62" t="s">
        <v>35</v>
      </c>
      <c r="V31" s="63"/>
      <c r="W31" s="63"/>
      <c r="X31" s="63"/>
      <c r="Y31" s="63"/>
      <c r="Z31" s="38"/>
      <c r="AA31" s="64">
        <f>SUM(850*1.1)</f>
        <v>935.00000000000011</v>
      </c>
      <c r="AB31" s="64"/>
      <c r="AC31" s="37" t="s">
        <v>34</v>
      </c>
      <c r="AD31" s="37" t="s">
        <v>29</v>
      </c>
      <c r="AE31" s="37">
        <f>SUM(850*0.1)</f>
        <v>85</v>
      </c>
      <c r="AF31" s="37" t="s">
        <v>28</v>
      </c>
      <c r="AG31" s="36"/>
      <c r="AH31" s="35"/>
      <c r="AI31" s="35"/>
      <c r="AJ31" s="35"/>
      <c r="AK31" s="35"/>
      <c r="AL31" s="34"/>
      <c r="AM31" s="32"/>
      <c r="AN31" s="32"/>
      <c r="AO31" s="62" t="s">
        <v>35</v>
      </c>
      <c r="AP31" s="63"/>
      <c r="AQ31" s="63"/>
      <c r="AR31" s="63"/>
      <c r="AS31" s="63"/>
      <c r="AT31" s="38"/>
      <c r="AU31" s="64">
        <f>SUM(850*1.1)</f>
        <v>935.00000000000011</v>
      </c>
      <c r="AV31" s="64"/>
      <c r="AW31" s="37" t="s">
        <v>34</v>
      </c>
      <c r="AX31" s="37" t="s">
        <v>29</v>
      </c>
      <c r="AY31" s="37">
        <f>SUM(850*0.1)</f>
        <v>85</v>
      </c>
      <c r="AZ31" s="37" t="s">
        <v>28</v>
      </c>
      <c r="BA31" s="36"/>
      <c r="BB31" s="35"/>
      <c r="BC31" s="35"/>
      <c r="BD31" s="35"/>
      <c r="BE31" s="35"/>
      <c r="BF31" s="34"/>
    </row>
    <row r="32" spans="1:58" ht="32.25" customHeight="1" x14ac:dyDescent="0.15">
      <c r="A32" s="65" t="s">
        <v>33</v>
      </c>
      <c r="B32" s="66"/>
      <c r="C32" s="66"/>
      <c r="D32" s="66"/>
      <c r="E32" s="66"/>
      <c r="F32" s="66"/>
      <c r="G32" s="68">
        <f>SUM(100*1.1)</f>
        <v>110.00000000000001</v>
      </c>
      <c r="H32" s="68"/>
      <c r="I32" s="31" t="s">
        <v>30</v>
      </c>
      <c r="J32" s="31" t="s">
        <v>29</v>
      </c>
      <c r="K32" s="31">
        <f>SUM(100*0.1)</f>
        <v>10</v>
      </c>
      <c r="L32" s="31" t="s">
        <v>28</v>
      </c>
      <c r="M32" s="30"/>
      <c r="N32" s="29"/>
      <c r="O32" s="29"/>
      <c r="P32" s="29"/>
      <c r="Q32" s="29"/>
      <c r="R32" s="28"/>
      <c r="S32" s="33"/>
      <c r="T32" s="32"/>
      <c r="U32" s="65" t="s">
        <v>33</v>
      </c>
      <c r="V32" s="66"/>
      <c r="W32" s="66"/>
      <c r="X32" s="66"/>
      <c r="Y32" s="66"/>
      <c r="Z32" s="66"/>
      <c r="AA32" s="68">
        <f>SUM(150*1.1)</f>
        <v>165</v>
      </c>
      <c r="AB32" s="68"/>
      <c r="AC32" s="31" t="s">
        <v>30</v>
      </c>
      <c r="AD32" s="16" t="s">
        <v>29</v>
      </c>
      <c r="AE32" s="16">
        <f>SUM(150*0.1)</f>
        <v>15</v>
      </c>
      <c r="AF32" s="31" t="s">
        <v>28</v>
      </c>
      <c r="AG32" s="30"/>
      <c r="AH32" s="29"/>
      <c r="AI32" s="29"/>
      <c r="AJ32" s="29"/>
      <c r="AK32" s="29"/>
      <c r="AL32" s="28"/>
      <c r="AM32" s="32"/>
      <c r="AN32" s="32"/>
      <c r="AO32" s="65" t="s">
        <v>33</v>
      </c>
      <c r="AP32" s="66"/>
      <c r="AQ32" s="66"/>
      <c r="AR32" s="66"/>
      <c r="AS32" s="66"/>
      <c r="AT32" s="66"/>
      <c r="AU32" s="67">
        <f>SUM(0*1.1)</f>
        <v>0</v>
      </c>
      <c r="AV32" s="67"/>
      <c r="AW32" s="31" t="s">
        <v>30</v>
      </c>
      <c r="AX32" s="16" t="s">
        <v>29</v>
      </c>
      <c r="AY32" s="16">
        <f>SUM(0*0.1)</f>
        <v>0</v>
      </c>
      <c r="AZ32" s="31" t="s">
        <v>28</v>
      </c>
      <c r="BA32" s="30"/>
      <c r="BB32" s="29"/>
      <c r="BC32" s="29"/>
      <c r="BD32" s="29"/>
      <c r="BE32" s="29"/>
      <c r="BF32" s="28"/>
    </row>
    <row r="33" spans="1:58" ht="32.25" customHeight="1" thickBot="1" x14ac:dyDescent="0.2">
      <c r="A33" s="58" t="s">
        <v>32</v>
      </c>
      <c r="B33" s="59"/>
      <c r="C33" s="59"/>
      <c r="D33" s="59"/>
      <c r="E33" s="59"/>
      <c r="F33" s="59"/>
      <c r="G33" s="76">
        <f>SUM(G31+G32)</f>
        <v>1045.0000000000002</v>
      </c>
      <c r="H33" s="76"/>
      <c r="I33" s="27" t="s">
        <v>30</v>
      </c>
      <c r="J33" s="27" t="s">
        <v>29</v>
      </c>
      <c r="K33" s="27">
        <f>SUM(K31+K32)</f>
        <v>95</v>
      </c>
      <c r="L33" s="26" t="s">
        <v>28</v>
      </c>
      <c r="M33" s="16"/>
      <c r="N33" s="16"/>
      <c r="O33" s="16"/>
      <c r="P33" s="16"/>
      <c r="Q33" s="16"/>
      <c r="R33" s="21"/>
      <c r="T33" s="19"/>
      <c r="U33" s="58" t="s">
        <v>32</v>
      </c>
      <c r="V33" s="59"/>
      <c r="W33" s="59"/>
      <c r="X33" s="59"/>
      <c r="Y33" s="59"/>
      <c r="Z33" s="59"/>
      <c r="AA33" s="76">
        <f>SUM(AA31+AA32)</f>
        <v>1100</v>
      </c>
      <c r="AB33" s="76"/>
      <c r="AC33" s="27" t="s">
        <v>30</v>
      </c>
      <c r="AD33" s="27" t="s">
        <v>29</v>
      </c>
      <c r="AE33" s="27">
        <f>SUM(AE31+AE32)</f>
        <v>100</v>
      </c>
      <c r="AF33" s="26" t="s">
        <v>28</v>
      </c>
      <c r="AG33" s="16"/>
      <c r="AH33" s="16"/>
      <c r="AI33" s="16"/>
      <c r="AJ33" s="16"/>
      <c r="AK33" s="16"/>
      <c r="AL33" s="21"/>
      <c r="AM33" s="19"/>
      <c r="AN33" s="19"/>
      <c r="AO33" s="58" t="s">
        <v>32</v>
      </c>
      <c r="AP33" s="59"/>
      <c r="AQ33" s="59"/>
      <c r="AR33" s="59"/>
      <c r="AS33" s="59"/>
      <c r="AT33" s="59"/>
      <c r="AU33" s="76">
        <f>SUM(AU31+AU32)</f>
        <v>935.00000000000011</v>
      </c>
      <c r="AV33" s="76"/>
      <c r="AW33" s="27" t="s">
        <v>30</v>
      </c>
      <c r="AX33" s="27" t="s">
        <v>29</v>
      </c>
      <c r="AY33" s="27">
        <f>SUM(AY31+AY32)</f>
        <v>85</v>
      </c>
      <c r="AZ33" s="26" t="s">
        <v>28</v>
      </c>
      <c r="BA33" s="16"/>
      <c r="BB33" s="16"/>
      <c r="BC33" s="16"/>
      <c r="BD33" s="16"/>
      <c r="BE33" s="16"/>
      <c r="BF33" s="21"/>
    </row>
    <row r="34" spans="1:58" ht="21" customHeight="1" thickTop="1" x14ac:dyDescent="0.15">
      <c r="A34" s="25"/>
      <c r="B34" s="22"/>
      <c r="C34" s="22"/>
      <c r="D34" s="22"/>
      <c r="E34" s="22"/>
      <c r="F34" s="22"/>
      <c r="G34" s="24"/>
      <c r="H34" s="24"/>
      <c r="I34" s="23"/>
      <c r="J34" s="23"/>
      <c r="K34" s="22"/>
      <c r="L34" s="22"/>
      <c r="M34" s="16"/>
      <c r="N34" s="92"/>
      <c r="O34" s="92"/>
      <c r="P34" s="16"/>
      <c r="Q34" s="16"/>
      <c r="R34" s="21"/>
      <c r="T34" s="19"/>
      <c r="U34" s="25"/>
      <c r="V34" s="22"/>
      <c r="W34" s="22"/>
      <c r="X34" s="22"/>
      <c r="Y34" s="22"/>
      <c r="Z34" s="22"/>
      <c r="AA34" s="24"/>
      <c r="AB34" s="24"/>
      <c r="AC34" s="23"/>
      <c r="AD34" s="23"/>
      <c r="AE34" s="22"/>
      <c r="AF34" s="22"/>
      <c r="AG34" s="16"/>
      <c r="AH34" s="16"/>
      <c r="AI34" s="16"/>
      <c r="AJ34" s="16"/>
      <c r="AK34" s="16"/>
      <c r="AL34" s="21"/>
      <c r="AM34" s="19"/>
      <c r="AN34" s="19"/>
      <c r="AO34" s="25"/>
      <c r="AP34" s="22"/>
      <c r="AQ34" s="22"/>
      <c r="AR34" s="22"/>
      <c r="AS34" s="22"/>
      <c r="AT34" s="22"/>
      <c r="AU34" s="24"/>
      <c r="AV34" s="24"/>
      <c r="AW34" s="23"/>
      <c r="AX34" s="23"/>
      <c r="AY34" s="22"/>
      <c r="AZ34" s="22"/>
      <c r="BA34" s="16"/>
      <c r="BB34" s="16"/>
      <c r="BC34" s="16"/>
      <c r="BD34" s="16"/>
      <c r="BE34" s="16"/>
      <c r="BF34" s="21"/>
    </row>
    <row r="35" spans="1:58" ht="39.75" customHeight="1" thickBot="1" x14ac:dyDescent="0.2">
      <c r="A35" s="60" t="s">
        <v>31</v>
      </c>
      <c r="B35" s="61"/>
      <c r="C35" s="61"/>
      <c r="D35" s="61"/>
      <c r="E35" s="61"/>
      <c r="F35" s="57">
        <f>SUM(160*1.1)</f>
        <v>176</v>
      </c>
      <c r="G35" s="57"/>
      <c r="H35" s="57"/>
      <c r="I35" s="17" t="s">
        <v>30</v>
      </c>
      <c r="J35" s="16" t="s">
        <v>29</v>
      </c>
      <c r="K35" s="20">
        <f>SUM(160*0.1)</f>
        <v>16</v>
      </c>
      <c r="L35" s="16" t="s">
        <v>28</v>
      </c>
      <c r="M35" s="72" t="s">
        <v>27</v>
      </c>
      <c r="N35" s="72"/>
      <c r="O35" s="72"/>
      <c r="P35" s="72"/>
      <c r="Q35" s="72"/>
      <c r="R35" s="73"/>
      <c r="T35" s="19"/>
      <c r="U35" s="60" t="s">
        <v>31</v>
      </c>
      <c r="V35" s="61"/>
      <c r="W35" s="61"/>
      <c r="X35" s="61"/>
      <c r="Y35" s="61"/>
      <c r="Z35" s="57">
        <f>SUM(160*1.1)</f>
        <v>176</v>
      </c>
      <c r="AA35" s="57"/>
      <c r="AB35" s="57"/>
      <c r="AC35" s="17" t="s">
        <v>30</v>
      </c>
      <c r="AD35" s="17" t="s">
        <v>29</v>
      </c>
      <c r="AE35" s="18">
        <f>SUM(160*0.1)</f>
        <v>16</v>
      </c>
      <c r="AF35" s="17" t="s">
        <v>28</v>
      </c>
      <c r="AG35" s="72" t="s">
        <v>27</v>
      </c>
      <c r="AH35" s="72"/>
      <c r="AI35" s="72"/>
      <c r="AJ35" s="72"/>
      <c r="AK35" s="72"/>
      <c r="AL35" s="73"/>
      <c r="AM35" s="19"/>
      <c r="AN35" s="19"/>
      <c r="AO35" s="60" t="s">
        <v>31</v>
      </c>
      <c r="AP35" s="61"/>
      <c r="AQ35" s="61"/>
      <c r="AR35" s="61"/>
      <c r="AS35" s="61"/>
      <c r="AT35" s="57">
        <f>SUM(160*1.1)</f>
        <v>176</v>
      </c>
      <c r="AU35" s="57"/>
      <c r="AV35" s="57"/>
      <c r="AW35" s="17" t="s">
        <v>30</v>
      </c>
      <c r="AX35" s="17" t="s">
        <v>29</v>
      </c>
      <c r="AY35" s="18">
        <f>SUM(160*0.1)</f>
        <v>16</v>
      </c>
      <c r="AZ35" s="17" t="s">
        <v>28</v>
      </c>
      <c r="BA35" s="72" t="s">
        <v>27</v>
      </c>
      <c r="BB35" s="72"/>
      <c r="BC35" s="72"/>
      <c r="BD35" s="72"/>
      <c r="BE35" s="72"/>
      <c r="BF35" s="73"/>
    </row>
    <row r="36" spans="1:58" ht="18" customHeight="1" x14ac:dyDescent="0.15">
      <c r="A36" s="93" t="s">
        <v>26</v>
      </c>
      <c r="B36" s="93"/>
      <c r="C36" s="93"/>
      <c r="D36" s="93"/>
      <c r="E36" s="93"/>
      <c r="F36" s="93"/>
      <c r="G36" s="93"/>
      <c r="H36" s="93"/>
      <c r="I36" s="93"/>
      <c r="J36" s="93"/>
      <c r="K36" s="93"/>
      <c r="L36" s="93"/>
      <c r="M36" s="93"/>
      <c r="N36" s="93"/>
      <c r="O36" s="93"/>
      <c r="P36" s="93"/>
      <c r="Q36" s="93"/>
      <c r="R36" s="93"/>
      <c r="S36" s="16"/>
      <c r="T36" s="16"/>
      <c r="U36" s="16"/>
      <c r="V36" s="16"/>
      <c r="W36" s="16"/>
      <c r="X36" s="16"/>
      <c r="Y36" s="16"/>
      <c r="Z36" s="16"/>
      <c r="AA36" s="16"/>
      <c r="AB36" s="71" t="s">
        <v>25</v>
      </c>
      <c r="AC36" s="71"/>
      <c r="AD36" s="71"/>
      <c r="AE36" s="71"/>
      <c r="AF36" s="71"/>
      <c r="AG36" s="71"/>
      <c r="AH36" s="71"/>
      <c r="AI36" s="71"/>
      <c r="AJ36" s="71"/>
      <c r="AK36" s="71"/>
      <c r="AL36" s="71"/>
      <c r="AM36" s="71"/>
      <c r="AN36" s="71"/>
      <c r="AO36" s="71"/>
      <c r="AP36" s="71"/>
      <c r="AQ36" s="71"/>
      <c r="AR36" s="71"/>
      <c r="AS36" s="71"/>
      <c r="AT36" s="71"/>
      <c r="AW36" s="69" t="s">
        <v>24</v>
      </c>
      <c r="AX36" s="69"/>
      <c r="AY36" s="69"/>
      <c r="AZ36" s="69"/>
      <c r="BA36" s="69"/>
      <c r="BB36" s="69"/>
      <c r="BC36" s="69"/>
      <c r="BD36" s="69"/>
      <c r="BE36" s="69"/>
      <c r="BF36" s="69"/>
    </row>
    <row r="37" spans="1:58" ht="19.5" customHeight="1" x14ac:dyDescent="0.15">
      <c r="A37" s="71"/>
      <c r="B37" s="71"/>
      <c r="C37" s="71"/>
      <c r="D37" s="71"/>
      <c r="E37" s="71"/>
      <c r="F37" s="71"/>
      <c r="G37" s="71"/>
      <c r="H37" s="71"/>
      <c r="I37" s="71"/>
      <c r="J37" s="71"/>
      <c r="K37" s="71"/>
      <c r="L37" s="71"/>
      <c r="M37" s="71"/>
      <c r="N37" s="71"/>
      <c r="O37" s="71"/>
      <c r="P37" s="71"/>
      <c r="Q37" s="71"/>
      <c r="R37" s="71"/>
      <c r="S37" s="16"/>
      <c r="T37" s="16"/>
      <c r="U37" s="16"/>
      <c r="V37" s="16"/>
      <c r="W37" s="16"/>
      <c r="X37" s="16"/>
      <c r="Y37" s="16"/>
      <c r="Z37" s="16"/>
      <c r="AA37" s="16"/>
      <c r="AB37" s="71"/>
      <c r="AC37" s="71"/>
      <c r="AD37" s="71"/>
      <c r="AE37" s="71"/>
      <c r="AF37" s="71"/>
      <c r="AG37" s="71"/>
      <c r="AH37" s="71"/>
      <c r="AI37" s="71"/>
      <c r="AJ37" s="71"/>
      <c r="AK37" s="71"/>
      <c r="AL37" s="71"/>
      <c r="AM37" s="71"/>
      <c r="AN37" s="71"/>
      <c r="AO37" s="71"/>
      <c r="AP37" s="71"/>
      <c r="AQ37" s="71"/>
      <c r="AR37" s="71"/>
      <c r="AS37" s="71"/>
      <c r="AT37" s="71"/>
      <c r="AW37" s="70"/>
      <c r="AX37" s="70"/>
      <c r="AY37" s="70"/>
      <c r="AZ37" s="70"/>
      <c r="BA37" s="70"/>
      <c r="BB37" s="70"/>
      <c r="BC37" s="70"/>
      <c r="BD37" s="70"/>
      <c r="BE37" s="70"/>
      <c r="BF37" s="70"/>
    </row>
    <row r="38" spans="1:58" ht="18" customHeight="1" x14ac:dyDescent="0.15">
      <c r="A38" s="92" t="s">
        <v>23</v>
      </c>
      <c r="B38" s="92"/>
      <c r="C38" s="92"/>
      <c r="D38" s="92"/>
      <c r="E38" s="92"/>
      <c r="F38" s="92"/>
      <c r="G38" s="92"/>
      <c r="H38" s="92"/>
      <c r="I38" s="92"/>
      <c r="J38" s="92"/>
      <c r="K38" s="92"/>
      <c r="L38" s="92"/>
      <c r="M38" s="92"/>
      <c r="N38" s="92"/>
      <c r="O38" s="92"/>
      <c r="P38" s="92"/>
      <c r="Q38" s="92"/>
      <c r="R38" s="92"/>
      <c r="S38" s="92"/>
      <c r="T38" s="92"/>
      <c r="U38" s="92"/>
      <c r="V38" s="92"/>
      <c r="W38" s="92"/>
      <c r="X38" s="92"/>
      <c r="Y38" s="92"/>
      <c r="Z38" s="16"/>
      <c r="AA38" s="16"/>
      <c r="AB38" s="92" t="s">
        <v>22</v>
      </c>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16"/>
    </row>
    <row r="39" spans="1:58" ht="29.25" customHeight="1" x14ac:dyDescent="0.15">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16"/>
      <c r="AA39" s="16"/>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16"/>
    </row>
    <row r="40" spans="1:58" ht="18" customHeight="1" x14ac:dyDescent="0.1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58" ht="17.25" customHeight="1" x14ac:dyDescent="0.15"/>
    <row r="42" spans="1:58" ht="17.25" customHeight="1" x14ac:dyDescent="0.15"/>
    <row r="43" spans="1:58" ht="17.25" customHeight="1" x14ac:dyDescent="0.15"/>
    <row r="44" spans="1:58" ht="17.25" customHeight="1" x14ac:dyDescent="0.15"/>
    <row r="45" spans="1:58" ht="17.25" customHeight="1" x14ac:dyDescent="0.15"/>
    <row r="46" spans="1:58" ht="28.5" customHeight="1" x14ac:dyDescent="0.15"/>
    <row r="47" spans="1:58" ht="28.5" customHeight="1" x14ac:dyDescent="0.15"/>
    <row r="48" spans="1:58" ht="28.5" customHeight="1" x14ac:dyDescent="0.15">
      <c r="BA48" t="s">
        <v>21</v>
      </c>
    </row>
    <row r="49" spans="38:43" ht="28.5" customHeight="1" x14ac:dyDescent="0.15">
      <c r="AL49" s="15"/>
      <c r="AM49" s="15"/>
      <c r="AN49" s="15"/>
      <c r="AO49" s="15"/>
      <c r="AP49" s="15"/>
      <c r="AQ49" s="15"/>
    </row>
    <row r="50" spans="38:43" ht="28.5" customHeight="1" x14ac:dyDescent="0.15">
      <c r="AL50" s="15"/>
      <c r="AM50" s="15"/>
      <c r="AN50" s="15"/>
      <c r="AO50" s="15"/>
      <c r="AP50" s="15"/>
      <c r="AQ50" s="15"/>
    </row>
    <row r="51" spans="38:43" ht="28.5" customHeight="1" x14ac:dyDescent="0.15">
      <c r="AL51" s="15"/>
      <c r="AM51" s="15"/>
      <c r="AN51" s="15"/>
      <c r="AO51" s="15"/>
      <c r="AP51" s="15"/>
      <c r="AQ51" s="15"/>
    </row>
    <row r="52" spans="38:43" ht="28.5" customHeight="1" x14ac:dyDescent="0.15"/>
    <row r="53" spans="38:43" ht="28.5" customHeight="1" x14ac:dyDescent="0.15"/>
    <row r="54" spans="38:43" ht="28.5" customHeight="1" x14ac:dyDescent="0.15"/>
    <row r="55" spans="38:43" ht="28.5" customHeight="1" x14ac:dyDescent="0.15"/>
    <row r="56" spans="38:43" ht="28.5" customHeight="1" x14ac:dyDescent="0.15"/>
    <row r="57" spans="38:43" ht="28.5" customHeight="1" x14ac:dyDescent="0.15"/>
    <row r="58" spans="38:43" ht="28.5" customHeight="1" x14ac:dyDescent="0.15"/>
    <row r="59" spans="38:43" ht="28.5" customHeight="1" x14ac:dyDescent="0.15"/>
    <row r="60" spans="38:43" ht="28.5" customHeight="1" x14ac:dyDescent="0.15"/>
    <row r="61" spans="38:43" ht="28.5" customHeight="1" x14ac:dyDescent="0.15"/>
    <row r="62" spans="38:43" ht="28.5" customHeight="1" x14ac:dyDescent="0.15"/>
    <row r="63" spans="38:43" ht="28.5" customHeight="1" x14ac:dyDescent="0.15"/>
    <row r="64" spans="38:43"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row r="113" ht="28.5" customHeight="1" x14ac:dyDescent="0.15"/>
    <row r="114" ht="28.5" customHeight="1" x14ac:dyDescent="0.15"/>
    <row r="115" ht="28.5" customHeight="1" x14ac:dyDescent="0.15"/>
    <row r="116" ht="28.5" customHeight="1" x14ac:dyDescent="0.15"/>
    <row r="117" ht="28.5" customHeight="1" x14ac:dyDescent="0.15"/>
    <row r="118" ht="28.5" customHeight="1" x14ac:dyDescent="0.15"/>
    <row r="119" ht="28.5" customHeight="1" x14ac:dyDescent="0.15"/>
    <row r="120" ht="28.5" customHeight="1" x14ac:dyDescent="0.15"/>
    <row r="121" ht="28.5" customHeight="1" x14ac:dyDescent="0.15"/>
    <row r="122" ht="28.5" customHeight="1" x14ac:dyDescent="0.15"/>
    <row r="123" ht="28.5" customHeight="1" x14ac:dyDescent="0.15"/>
    <row r="124" ht="28.5" customHeight="1" x14ac:dyDescent="0.15"/>
    <row r="125" ht="28.5" customHeight="1" x14ac:dyDescent="0.15"/>
    <row r="126" ht="28.5" customHeight="1" x14ac:dyDescent="0.15"/>
    <row r="127" ht="28.5" customHeight="1" x14ac:dyDescent="0.15"/>
    <row r="128" ht="28.5" customHeight="1" x14ac:dyDescent="0.15"/>
    <row r="129" ht="28.5" customHeight="1" x14ac:dyDescent="0.15"/>
    <row r="130" ht="28.5" customHeight="1" x14ac:dyDescent="0.15"/>
    <row r="131" ht="28.5" customHeight="1" x14ac:dyDescent="0.15"/>
    <row r="132" ht="28.5" customHeight="1" x14ac:dyDescent="0.15"/>
    <row r="133" ht="28.5" customHeight="1" x14ac:dyDescent="0.15"/>
    <row r="134" ht="28.5" customHeight="1" x14ac:dyDescent="0.15"/>
    <row r="135" ht="28.5" customHeight="1" x14ac:dyDescent="0.15"/>
    <row r="136" ht="28.5" customHeight="1" x14ac:dyDescent="0.15"/>
    <row r="137" ht="28.5" customHeight="1" x14ac:dyDescent="0.15"/>
    <row r="138" ht="28.5" customHeight="1" x14ac:dyDescent="0.15"/>
    <row r="139" ht="28.5" customHeight="1" x14ac:dyDescent="0.15"/>
    <row r="140" ht="28.5" customHeight="1" x14ac:dyDescent="0.15"/>
    <row r="141" ht="28.5" customHeight="1" x14ac:dyDescent="0.15"/>
    <row r="142" ht="28.5" customHeight="1" x14ac:dyDescent="0.15"/>
    <row r="143" ht="28.5" customHeight="1" x14ac:dyDescent="0.15"/>
    <row r="144" ht="28.5" customHeight="1" x14ac:dyDescent="0.15"/>
    <row r="145" ht="28.5" customHeight="1" x14ac:dyDescent="0.15"/>
    <row r="146" ht="28.5" customHeight="1" x14ac:dyDescent="0.15"/>
    <row r="147" ht="28.5" customHeight="1" x14ac:dyDescent="0.15"/>
    <row r="148" ht="28.5" customHeight="1" x14ac:dyDescent="0.15"/>
    <row r="149" ht="28.5" customHeight="1" x14ac:dyDescent="0.15"/>
    <row r="150" ht="28.5" customHeight="1" x14ac:dyDescent="0.15"/>
    <row r="151" ht="28.5" customHeight="1" x14ac:dyDescent="0.15"/>
    <row r="152" ht="28.5" customHeight="1" x14ac:dyDescent="0.15"/>
    <row r="153" ht="28.5" customHeight="1" x14ac:dyDescent="0.15"/>
    <row r="154" ht="28.5" customHeight="1" x14ac:dyDescent="0.15"/>
    <row r="155" ht="28.5" customHeight="1" x14ac:dyDescent="0.15"/>
    <row r="156" ht="28.5" customHeight="1" x14ac:dyDescent="0.15"/>
    <row r="157" ht="28.5" customHeight="1" x14ac:dyDescent="0.15"/>
    <row r="158" ht="28.5" customHeight="1" x14ac:dyDescent="0.15"/>
    <row r="159" ht="28.5" customHeight="1" x14ac:dyDescent="0.15"/>
    <row r="160" ht="28.5" customHeight="1" x14ac:dyDescent="0.15"/>
    <row r="161" ht="28.5" customHeight="1" x14ac:dyDescent="0.15"/>
    <row r="162" ht="28.5" customHeight="1" x14ac:dyDescent="0.15"/>
    <row r="163" ht="28.5" customHeight="1" x14ac:dyDescent="0.15"/>
    <row r="164" ht="28.5" customHeight="1" x14ac:dyDescent="0.15"/>
    <row r="165" ht="28.5" customHeight="1" x14ac:dyDescent="0.15"/>
    <row r="166" ht="28.5" customHeight="1" x14ac:dyDescent="0.15"/>
    <row r="167" ht="28.5" customHeight="1" x14ac:dyDescent="0.15"/>
    <row r="168" ht="28.5" customHeight="1" x14ac:dyDescent="0.15"/>
    <row r="169" ht="28.5" customHeight="1" x14ac:dyDescent="0.15"/>
    <row r="170" ht="28.5" customHeight="1" x14ac:dyDescent="0.15"/>
    <row r="171" ht="28.5" customHeight="1" x14ac:dyDescent="0.15"/>
    <row r="172" ht="28.5" customHeight="1" x14ac:dyDescent="0.15"/>
    <row r="173" ht="28.5" customHeight="1" x14ac:dyDescent="0.15"/>
    <row r="174" ht="28.5" customHeight="1" x14ac:dyDescent="0.15"/>
    <row r="175" ht="28.5" customHeight="1" x14ac:dyDescent="0.15"/>
    <row r="176" ht="28.5" customHeight="1" x14ac:dyDescent="0.15"/>
    <row r="177" ht="28.5" customHeight="1" x14ac:dyDescent="0.15"/>
    <row r="178" ht="28.5" customHeight="1" x14ac:dyDescent="0.15"/>
    <row r="179" ht="28.5" customHeight="1" x14ac:dyDescent="0.15"/>
    <row r="180" ht="28.5" customHeight="1" x14ac:dyDescent="0.15"/>
    <row r="181" ht="28.5" customHeight="1" x14ac:dyDescent="0.15"/>
    <row r="182" ht="28.5" customHeight="1" x14ac:dyDescent="0.15"/>
    <row r="183" ht="28.5" customHeight="1" x14ac:dyDescent="0.15"/>
    <row r="184" ht="28.5" customHeight="1" x14ac:dyDescent="0.15"/>
    <row r="185" ht="28.5" customHeight="1" x14ac:dyDescent="0.15"/>
    <row r="186" ht="28.5" customHeight="1" x14ac:dyDescent="0.15"/>
    <row r="187" ht="28.5" customHeight="1" x14ac:dyDescent="0.15"/>
    <row r="188" ht="28.5" customHeight="1" x14ac:dyDescent="0.15"/>
    <row r="189" ht="28.5" customHeight="1" x14ac:dyDescent="0.15"/>
    <row r="190" ht="28.5" customHeight="1" x14ac:dyDescent="0.15"/>
    <row r="191" ht="28.5" customHeight="1" x14ac:dyDescent="0.15"/>
    <row r="192" ht="28.5" customHeight="1" x14ac:dyDescent="0.15"/>
    <row r="193" ht="28.5" customHeight="1" x14ac:dyDescent="0.15"/>
    <row r="194" ht="28.5" customHeight="1" x14ac:dyDescent="0.15"/>
    <row r="195" ht="28.5" customHeight="1" x14ac:dyDescent="0.15"/>
    <row r="196" ht="28.5" customHeight="1" x14ac:dyDescent="0.15"/>
    <row r="197" ht="28.5" customHeight="1" x14ac:dyDescent="0.15"/>
    <row r="198" ht="28.5" customHeight="1" x14ac:dyDescent="0.15"/>
    <row r="199" ht="28.5" customHeight="1" x14ac:dyDescent="0.15"/>
    <row r="200" ht="28.5" customHeight="1" x14ac:dyDescent="0.15"/>
    <row r="201" ht="28.5" customHeight="1" x14ac:dyDescent="0.15"/>
    <row r="202" ht="28.5" customHeight="1" x14ac:dyDescent="0.15"/>
    <row r="203" ht="28.5" customHeight="1" x14ac:dyDescent="0.15"/>
    <row r="204" ht="28.5" customHeight="1" x14ac:dyDescent="0.15"/>
    <row r="205" ht="28.5" customHeight="1" x14ac:dyDescent="0.15"/>
    <row r="206" ht="28.5" customHeight="1" x14ac:dyDescent="0.15"/>
    <row r="207" ht="28.5" customHeight="1" x14ac:dyDescent="0.15"/>
    <row r="208" ht="28.5" customHeight="1" x14ac:dyDescent="0.15"/>
    <row r="209" ht="28.5" customHeight="1" x14ac:dyDescent="0.15"/>
    <row r="210" ht="28.5" customHeight="1" x14ac:dyDescent="0.15"/>
    <row r="211" ht="28.5" customHeight="1" x14ac:dyDescent="0.15"/>
    <row r="212" ht="28.5" customHeight="1" x14ac:dyDescent="0.15"/>
    <row r="213" ht="28.5" customHeight="1" x14ac:dyDescent="0.15"/>
    <row r="214" ht="28.5" customHeight="1" x14ac:dyDescent="0.15"/>
    <row r="215" ht="28.5" customHeight="1" x14ac:dyDescent="0.15"/>
    <row r="216" ht="28.5" customHeight="1" x14ac:dyDescent="0.15"/>
    <row r="217" ht="28.5" customHeight="1" x14ac:dyDescent="0.15"/>
    <row r="218" ht="28.5" customHeight="1" x14ac:dyDescent="0.15"/>
    <row r="219" ht="28.5" customHeight="1" x14ac:dyDescent="0.15"/>
    <row r="220" ht="28.5" customHeight="1" x14ac:dyDescent="0.15"/>
    <row r="221" ht="28.5" customHeight="1" x14ac:dyDescent="0.15"/>
    <row r="222" ht="28.5" customHeight="1" x14ac:dyDescent="0.15"/>
    <row r="223" ht="28.5" customHeight="1" x14ac:dyDescent="0.15"/>
    <row r="224" ht="28.5" customHeight="1" x14ac:dyDescent="0.15"/>
    <row r="225" ht="28.5" customHeight="1" x14ac:dyDescent="0.15"/>
    <row r="226" ht="28.5" customHeight="1" x14ac:dyDescent="0.15"/>
    <row r="227" ht="28.5" customHeight="1" x14ac:dyDescent="0.15"/>
    <row r="228" ht="28.5" customHeight="1" x14ac:dyDescent="0.15"/>
    <row r="229" ht="28.5" customHeight="1" x14ac:dyDescent="0.15"/>
    <row r="230" ht="28.5" customHeight="1" x14ac:dyDescent="0.15"/>
    <row r="231" ht="28.5" customHeight="1" x14ac:dyDescent="0.15"/>
    <row r="232" ht="28.5" customHeight="1" x14ac:dyDescent="0.15"/>
    <row r="233" ht="28.5" customHeight="1" x14ac:dyDescent="0.15"/>
    <row r="234" ht="28.5" customHeight="1" x14ac:dyDescent="0.15"/>
    <row r="235" ht="28.5" customHeight="1" x14ac:dyDescent="0.15"/>
    <row r="236" ht="28.5" customHeight="1" x14ac:dyDescent="0.15"/>
    <row r="237" ht="28.5" customHeight="1" x14ac:dyDescent="0.15"/>
    <row r="238" ht="28.5" customHeight="1" x14ac:dyDescent="0.15"/>
    <row r="239" ht="28.5" customHeight="1" x14ac:dyDescent="0.15"/>
    <row r="240" ht="28.5" customHeight="1" x14ac:dyDescent="0.15"/>
    <row r="241" ht="28.5" customHeight="1" x14ac:dyDescent="0.15"/>
    <row r="242" ht="28.5" customHeight="1" x14ac:dyDescent="0.15"/>
    <row r="243" ht="28.5" customHeight="1" x14ac:dyDescent="0.15"/>
    <row r="244" ht="28.5" customHeight="1" x14ac:dyDescent="0.15"/>
    <row r="245" ht="28.5" customHeight="1" x14ac:dyDescent="0.15"/>
    <row r="246" ht="28.5" customHeight="1" x14ac:dyDescent="0.15"/>
    <row r="247" ht="28.5" customHeight="1" x14ac:dyDescent="0.15"/>
    <row r="248" ht="28.5" customHeight="1" x14ac:dyDescent="0.15"/>
    <row r="249" ht="28.5" customHeight="1" x14ac:dyDescent="0.15"/>
    <row r="250" ht="28.5" customHeight="1" x14ac:dyDescent="0.15"/>
    <row r="251" ht="28.5" customHeight="1" x14ac:dyDescent="0.15"/>
    <row r="252" ht="28.5" customHeight="1" x14ac:dyDescent="0.15"/>
    <row r="253" ht="28.5" customHeight="1" x14ac:dyDescent="0.15"/>
    <row r="254" ht="28.5" customHeight="1" x14ac:dyDescent="0.15"/>
    <row r="255" ht="28.5" customHeight="1" x14ac:dyDescent="0.15"/>
    <row r="256" ht="28.5" customHeight="1" x14ac:dyDescent="0.15"/>
    <row r="257" ht="28.5" customHeight="1" x14ac:dyDescent="0.15"/>
    <row r="258" ht="28.5" customHeight="1" x14ac:dyDescent="0.15"/>
    <row r="259" ht="28.5" customHeight="1" x14ac:dyDescent="0.15"/>
    <row r="260" ht="28.5" customHeight="1" x14ac:dyDescent="0.15"/>
    <row r="261" ht="28.5" customHeight="1" x14ac:dyDescent="0.15"/>
    <row r="262" ht="28.5" customHeight="1" x14ac:dyDescent="0.15"/>
    <row r="263" ht="28.5" customHeight="1" x14ac:dyDescent="0.15"/>
    <row r="264" ht="28.5" customHeight="1" x14ac:dyDescent="0.15"/>
    <row r="265" ht="28.5" customHeight="1" x14ac:dyDescent="0.15"/>
    <row r="266" ht="28.5" customHeight="1" x14ac:dyDescent="0.15"/>
    <row r="267" ht="28.5" customHeight="1" x14ac:dyDescent="0.15"/>
    <row r="268" ht="28.5" customHeight="1" x14ac:dyDescent="0.15"/>
    <row r="269" ht="28.5" customHeight="1" x14ac:dyDescent="0.15"/>
    <row r="270" ht="28.5" customHeight="1" x14ac:dyDescent="0.15"/>
    <row r="271" ht="28.5" customHeight="1" x14ac:dyDescent="0.15"/>
    <row r="272" ht="28.5" customHeight="1" x14ac:dyDescent="0.15"/>
    <row r="273" ht="28.5" customHeight="1" x14ac:dyDescent="0.15"/>
    <row r="274" ht="28.5" customHeight="1" x14ac:dyDescent="0.15"/>
    <row r="275" ht="28.5" customHeight="1" x14ac:dyDescent="0.15"/>
    <row r="276" ht="28.5" customHeight="1" x14ac:dyDescent="0.15"/>
    <row r="277" ht="28.5" customHeight="1" x14ac:dyDescent="0.15"/>
    <row r="278" ht="28.5" customHeight="1" x14ac:dyDescent="0.15"/>
    <row r="279" ht="28.5" customHeight="1" x14ac:dyDescent="0.15"/>
    <row r="280" ht="28.5" customHeight="1" x14ac:dyDescent="0.15"/>
    <row r="281" ht="28.5" customHeight="1" x14ac:dyDescent="0.15"/>
    <row r="282" ht="28.5" customHeight="1" x14ac:dyDescent="0.15"/>
    <row r="283" ht="28.5" customHeight="1" x14ac:dyDescent="0.15"/>
    <row r="284" ht="28.5" customHeight="1" x14ac:dyDescent="0.15"/>
    <row r="285" ht="28.5" customHeight="1" x14ac:dyDescent="0.15"/>
    <row r="286" ht="28.5" customHeight="1" x14ac:dyDescent="0.15"/>
    <row r="287" ht="28.5" customHeight="1" x14ac:dyDescent="0.15"/>
    <row r="288" ht="28.5" customHeight="1" x14ac:dyDescent="0.15"/>
    <row r="289" ht="28.5" customHeight="1" x14ac:dyDescent="0.15"/>
    <row r="290" ht="28.5" customHeight="1" x14ac:dyDescent="0.15"/>
    <row r="291" ht="28.5" customHeight="1" x14ac:dyDescent="0.15"/>
    <row r="292" ht="28.5" customHeight="1" x14ac:dyDescent="0.15"/>
    <row r="293" ht="28.5" customHeight="1" x14ac:dyDescent="0.15"/>
    <row r="294" ht="28.5" customHeight="1" x14ac:dyDescent="0.15"/>
    <row r="295" ht="28.5" customHeight="1" x14ac:dyDescent="0.15"/>
    <row r="296" ht="28.5" customHeight="1" x14ac:dyDescent="0.15"/>
    <row r="297" ht="28.5" customHeight="1" x14ac:dyDescent="0.15"/>
    <row r="298" ht="28.5" customHeight="1" x14ac:dyDescent="0.15"/>
    <row r="299" ht="28.5" customHeight="1" x14ac:dyDescent="0.15"/>
    <row r="300" ht="28.5" customHeight="1" x14ac:dyDescent="0.15"/>
    <row r="301" ht="28.5" customHeight="1" x14ac:dyDescent="0.15"/>
    <row r="302" ht="28.5" customHeight="1" x14ac:dyDescent="0.15"/>
    <row r="303" ht="28.5" customHeight="1" x14ac:dyDescent="0.15"/>
    <row r="304" ht="28.5" customHeight="1" x14ac:dyDescent="0.15"/>
    <row r="305" ht="28.5" customHeight="1" x14ac:dyDescent="0.15"/>
    <row r="306" ht="28.5" customHeight="1" x14ac:dyDescent="0.15"/>
    <row r="307" ht="28.5" customHeight="1" x14ac:dyDescent="0.15"/>
    <row r="308" ht="28.5" customHeight="1" x14ac:dyDescent="0.15"/>
    <row r="309" ht="28.5" customHeight="1" x14ac:dyDescent="0.15"/>
    <row r="310" ht="28.5" customHeight="1" x14ac:dyDescent="0.15"/>
    <row r="311" ht="28.5" customHeight="1" x14ac:dyDescent="0.15"/>
    <row r="312" ht="28.5" customHeight="1" x14ac:dyDescent="0.15"/>
    <row r="313" ht="28.5" customHeight="1" x14ac:dyDescent="0.15"/>
    <row r="314" ht="28.5" customHeight="1" x14ac:dyDescent="0.15"/>
    <row r="315" ht="28.5" customHeight="1" x14ac:dyDescent="0.15"/>
    <row r="316" ht="28.5" customHeight="1" x14ac:dyDescent="0.15"/>
    <row r="317" ht="28.5" customHeight="1" x14ac:dyDescent="0.15"/>
    <row r="318" ht="28.5" customHeight="1" x14ac:dyDescent="0.15"/>
    <row r="319" ht="28.5" customHeight="1" x14ac:dyDescent="0.15"/>
    <row r="320" ht="28.5" customHeight="1" x14ac:dyDescent="0.15"/>
    <row r="321" ht="28.5" customHeight="1" x14ac:dyDescent="0.15"/>
    <row r="322" ht="28.5" customHeight="1" x14ac:dyDescent="0.15"/>
    <row r="323" ht="28.5" customHeight="1" x14ac:dyDescent="0.15"/>
    <row r="324" ht="28.5" customHeight="1" x14ac:dyDescent="0.15"/>
    <row r="325" ht="28.5" customHeight="1" x14ac:dyDescent="0.15"/>
    <row r="326" ht="28.5" customHeight="1" x14ac:dyDescent="0.15"/>
    <row r="327" ht="28.5" customHeight="1" x14ac:dyDescent="0.15"/>
    <row r="328" ht="28.5" customHeight="1" x14ac:dyDescent="0.15"/>
    <row r="329" ht="28.5" customHeight="1" x14ac:dyDescent="0.15"/>
    <row r="330" ht="28.5" customHeight="1" x14ac:dyDescent="0.15"/>
    <row r="331" ht="28.5" customHeight="1" x14ac:dyDescent="0.15"/>
    <row r="332" ht="28.5" customHeight="1" x14ac:dyDescent="0.15"/>
    <row r="333" ht="28.5" customHeight="1" x14ac:dyDescent="0.15"/>
    <row r="334" ht="28.5" customHeight="1" x14ac:dyDescent="0.15"/>
    <row r="335" ht="28.5" customHeight="1" x14ac:dyDescent="0.15"/>
    <row r="336" ht="28.5" customHeight="1" x14ac:dyDescent="0.15"/>
    <row r="337" ht="28.5" customHeight="1" x14ac:dyDescent="0.15"/>
    <row r="338" ht="28.5" customHeight="1" x14ac:dyDescent="0.15"/>
    <row r="339" ht="28.5" customHeight="1" x14ac:dyDescent="0.15"/>
    <row r="340" ht="28.5" customHeight="1" x14ac:dyDescent="0.15"/>
    <row r="341" ht="28.5" customHeight="1" x14ac:dyDescent="0.15"/>
    <row r="342" ht="28.5" customHeight="1" x14ac:dyDescent="0.15"/>
    <row r="343" ht="28.5" customHeight="1" x14ac:dyDescent="0.15"/>
    <row r="344" ht="28.5" customHeight="1" x14ac:dyDescent="0.15"/>
    <row r="345" ht="28.5" customHeight="1" x14ac:dyDescent="0.15"/>
    <row r="346" ht="28.5" customHeight="1" x14ac:dyDescent="0.15"/>
    <row r="347" ht="28.5" customHeight="1" x14ac:dyDescent="0.15"/>
    <row r="348" ht="28.5" customHeight="1" x14ac:dyDescent="0.15"/>
    <row r="349" ht="28.5" customHeight="1" x14ac:dyDescent="0.15"/>
    <row r="350" ht="28.5" customHeight="1" x14ac:dyDescent="0.15"/>
    <row r="351" ht="28.5" customHeight="1" x14ac:dyDescent="0.15"/>
    <row r="352" ht="28.5" customHeight="1" x14ac:dyDescent="0.15"/>
    <row r="353" ht="28.5" customHeight="1" x14ac:dyDescent="0.15"/>
    <row r="354" ht="28.5" customHeight="1" x14ac:dyDescent="0.15"/>
    <row r="355" ht="28.5" customHeight="1" x14ac:dyDescent="0.15"/>
    <row r="356" ht="28.5" customHeight="1" x14ac:dyDescent="0.15"/>
    <row r="357" ht="28.5" customHeight="1" x14ac:dyDescent="0.15"/>
    <row r="358" ht="28.5" customHeight="1" x14ac:dyDescent="0.15"/>
    <row r="359" ht="28.5" customHeight="1" x14ac:dyDescent="0.15"/>
    <row r="360" ht="28.5" customHeight="1" x14ac:dyDescent="0.15"/>
    <row r="361" ht="28.5" customHeight="1" x14ac:dyDescent="0.15"/>
    <row r="362" ht="28.5" customHeight="1" x14ac:dyDescent="0.15"/>
    <row r="363" ht="28.5" customHeight="1" x14ac:dyDescent="0.15"/>
    <row r="364" ht="28.5" customHeight="1" x14ac:dyDescent="0.15"/>
    <row r="365" ht="28.5" customHeight="1" x14ac:dyDescent="0.15"/>
    <row r="366" ht="28.5" customHeight="1" x14ac:dyDescent="0.15"/>
    <row r="367" ht="28.5" customHeight="1" x14ac:dyDescent="0.15"/>
    <row r="368" ht="28.5" customHeight="1" x14ac:dyDescent="0.15"/>
    <row r="369" ht="28.5" customHeight="1" x14ac:dyDescent="0.15"/>
    <row r="370" ht="28.5" customHeight="1" x14ac:dyDescent="0.15"/>
    <row r="371" ht="28.5" customHeight="1" x14ac:dyDescent="0.15"/>
    <row r="372" ht="28.5" customHeight="1" x14ac:dyDescent="0.15"/>
    <row r="373" ht="28.5" customHeight="1" x14ac:dyDescent="0.15"/>
    <row r="374" ht="28.5" customHeight="1" x14ac:dyDescent="0.15"/>
    <row r="375" ht="28.5" customHeight="1" x14ac:dyDescent="0.15"/>
    <row r="376" ht="28.5" customHeight="1" x14ac:dyDescent="0.15"/>
    <row r="377" ht="28.5" customHeight="1" x14ac:dyDescent="0.15"/>
    <row r="378" ht="28.5" customHeight="1" x14ac:dyDescent="0.15"/>
    <row r="379" ht="28.5" customHeight="1" x14ac:dyDescent="0.15"/>
    <row r="380" ht="28.5" customHeight="1" x14ac:dyDescent="0.15"/>
    <row r="381" ht="28.5" customHeight="1" x14ac:dyDescent="0.15"/>
    <row r="382" ht="28.5" customHeight="1" x14ac:dyDescent="0.15"/>
    <row r="383" ht="28.5" customHeight="1" x14ac:dyDescent="0.15"/>
    <row r="384" ht="28.5" customHeight="1" x14ac:dyDescent="0.15"/>
    <row r="385" ht="28.5" customHeight="1" x14ac:dyDescent="0.15"/>
    <row r="386" ht="28.5" customHeight="1" x14ac:dyDescent="0.15"/>
    <row r="387" ht="28.5" customHeight="1" x14ac:dyDescent="0.15"/>
    <row r="388" ht="28.5" customHeight="1" x14ac:dyDescent="0.15"/>
    <row r="389" ht="28.5" customHeight="1" x14ac:dyDescent="0.15"/>
    <row r="390" ht="28.5" customHeight="1" x14ac:dyDescent="0.15"/>
    <row r="391" ht="28.5" customHeight="1" x14ac:dyDescent="0.15"/>
    <row r="392" ht="28.5" customHeight="1" x14ac:dyDescent="0.15"/>
    <row r="393" ht="28.5" customHeight="1" x14ac:dyDescent="0.15"/>
    <row r="394" ht="28.5" customHeight="1" x14ac:dyDescent="0.15"/>
    <row r="395" ht="28.5" customHeight="1" x14ac:dyDescent="0.15"/>
    <row r="396" ht="28.5" customHeight="1" x14ac:dyDescent="0.15"/>
    <row r="397" ht="28.5" customHeight="1" x14ac:dyDescent="0.15"/>
    <row r="398" ht="28.5" customHeight="1" x14ac:dyDescent="0.15"/>
    <row r="399" ht="28.5" customHeight="1" x14ac:dyDescent="0.15"/>
    <row r="400" ht="28.5" customHeight="1" x14ac:dyDescent="0.15"/>
    <row r="401" ht="28.5" customHeight="1" x14ac:dyDescent="0.15"/>
    <row r="402" ht="28.5" customHeight="1" x14ac:dyDescent="0.15"/>
    <row r="403" ht="28.5" customHeight="1" x14ac:dyDescent="0.15"/>
    <row r="404" ht="28.5" customHeight="1" x14ac:dyDescent="0.15"/>
    <row r="405" ht="28.5" customHeight="1" x14ac:dyDescent="0.15"/>
    <row r="406" ht="28.5" customHeight="1" x14ac:dyDescent="0.15"/>
    <row r="407" ht="28.5" customHeight="1" x14ac:dyDescent="0.15"/>
    <row r="408" ht="28.5" customHeight="1" x14ac:dyDescent="0.15"/>
    <row r="409" ht="28.5" customHeight="1" x14ac:dyDescent="0.15"/>
    <row r="410" ht="28.5" customHeight="1" x14ac:dyDescent="0.15"/>
    <row r="411" ht="28.5" customHeight="1" x14ac:dyDescent="0.15"/>
    <row r="412" ht="28.5" customHeight="1" x14ac:dyDescent="0.15"/>
    <row r="413" ht="28.5" customHeight="1" x14ac:dyDescent="0.15"/>
    <row r="414" ht="28.5" customHeight="1" x14ac:dyDescent="0.15"/>
    <row r="415" ht="28.5" customHeight="1" x14ac:dyDescent="0.15"/>
    <row r="416" ht="28.5" customHeight="1" x14ac:dyDescent="0.15"/>
    <row r="417" ht="28.5" customHeight="1" x14ac:dyDescent="0.15"/>
    <row r="418" ht="28.5" customHeight="1" x14ac:dyDescent="0.15"/>
    <row r="419" ht="28.5" customHeight="1" x14ac:dyDescent="0.15"/>
    <row r="420" ht="28.5" customHeight="1" x14ac:dyDescent="0.15"/>
    <row r="421" ht="28.5" customHeight="1" x14ac:dyDescent="0.15"/>
    <row r="422" ht="28.5" customHeight="1" x14ac:dyDescent="0.15"/>
    <row r="423" ht="28.5" customHeight="1" x14ac:dyDescent="0.15"/>
    <row r="424" ht="28.5" customHeight="1" x14ac:dyDescent="0.15"/>
    <row r="425" ht="28.5" customHeight="1" x14ac:dyDescent="0.15"/>
    <row r="426" ht="28.5" customHeight="1" x14ac:dyDescent="0.15"/>
    <row r="427" ht="28.5" customHeight="1" x14ac:dyDescent="0.15"/>
    <row r="428" ht="28.5" customHeight="1" x14ac:dyDescent="0.15"/>
    <row r="429" ht="28.5" customHeight="1" x14ac:dyDescent="0.15"/>
    <row r="430" ht="28.5" customHeight="1" x14ac:dyDescent="0.15"/>
    <row r="431" ht="28.5" customHeight="1" x14ac:dyDescent="0.15"/>
    <row r="432" ht="28.5" customHeight="1" x14ac:dyDescent="0.15"/>
    <row r="433" ht="28.5" customHeight="1" x14ac:dyDescent="0.15"/>
    <row r="434" ht="28.5" customHeight="1" x14ac:dyDescent="0.15"/>
    <row r="435" ht="28.5" customHeight="1" x14ac:dyDescent="0.15"/>
    <row r="436" ht="28.5" customHeight="1" x14ac:dyDescent="0.15"/>
    <row r="437" ht="28.5" customHeight="1" x14ac:dyDescent="0.15"/>
    <row r="438" ht="28.5" customHeight="1" x14ac:dyDescent="0.15"/>
    <row r="439" ht="28.5" customHeight="1" x14ac:dyDescent="0.15"/>
    <row r="440" ht="28.5" customHeight="1" x14ac:dyDescent="0.15"/>
    <row r="441" ht="28.5" customHeight="1" x14ac:dyDescent="0.15"/>
    <row r="442" ht="28.5" customHeight="1" x14ac:dyDescent="0.15"/>
    <row r="443" ht="28.5" customHeight="1" x14ac:dyDescent="0.15"/>
    <row r="444" ht="28.5" customHeight="1" x14ac:dyDescent="0.15"/>
    <row r="445" ht="28.5" customHeight="1" x14ac:dyDescent="0.15"/>
    <row r="446" ht="28.5" customHeight="1" x14ac:dyDescent="0.15"/>
    <row r="447" ht="28.5" customHeight="1" x14ac:dyDescent="0.15"/>
    <row r="448" ht="28.5" customHeight="1" x14ac:dyDescent="0.15"/>
    <row r="449" ht="28.5" customHeight="1" x14ac:dyDescent="0.15"/>
    <row r="450" ht="28.5" customHeight="1" x14ac:dyDescent="0.15"/>
    <row r="451" ht="28.5" customHeight="1" x14ac:dyDescent="0.15"/>
    <row r="452" ht="28.5" customHeight="1" x14ac:dyDescent="0.15"/>
    <row r="453" ht="28.5" customHeight="1" x14ac:dyDescent="0.15"/>
    <row r="454" ht="28.5" customHeight="1" x14ac:dyDescent="0.15"/>
    <row r="455" ht="28.5" customHeight="1" x14ac:dyDescent="0.15"/>
    <row r="456" ht="28.5" customHeight="1" x14ac:dyDescent="0.15"/>
    <row r="457" ht="28.5" customHeight="1" x14ac:dyDescent="0.15"/>
    <row r="458" ht="28.5" customHeight="1" x14ac:dyDescent="0.15"/>
    <row r="459" ht="28.5" customHeight="1" x14ac:dyDescent="0.15"/>
    <row r="460" ht="28.5" customHeight="1" x14ac:dyDescent="0.15"/>
    <row r="461" ht="28.5" customHeight="1" x14ac:dyDescent="0.15"/>
    <row r="462" ht="28.5" customHeight="1" x14ac:dyDescent="0.15"/>
    <row r="463" ht="28.5" customHeight="1" x14ac:dyDescent="0.15"/>
    <row r="464" ht="28.5" customHeight="1" x14ac:dyDescent="0.15"/>
    <row r="465" ht="28.5" customHeight="1" x14ac:dyDescent="0.15"/>
    <row r="466" ht="28.5" customHeight="1" x14ac:dyDescent="0.15"/>
    <row r="467" ht="28.5" customHeight="1" x14ac:dyDescent="0.15"/>
    <row r="468" ht="28.5" customHeight="1" x14ac:dyDescent="0.15"/>
    <row r="469" ht="28.5" customHeight="1" x14ac:dyDescent="0.15"/>
    <row r="470" ht="28.5" customHeight="1" x14ac:dyDescent="0.15"/>
    <row r="471" ht="28.5" customHeight="1" x14ac:dyDescent="0.15"/>
    <row r="472" ht="28.5" customHeight="1" x14ac:dyDescent="0.15"/>
    <row r="473" ht="28.5" customHeight="1" x14ac:dyDescent="0.15"/>
    <row r="474" ht="28.5" customHeight="1" x14ac:dyDescent="0.15"/>
    <row r="475" ht="28.5" customHeight="1" x14ac:dyDescent="0.15"/>
    <row r="476" ht="28.5" customHeight="1" x14ac:dyDescent="0.15"/>
    <row r="477" ht="28.5" customHeight="1" x14ac:dyDescent="0.15"/>
    <row r="478" ht="28.5" customHeight="1" x14ac:dyDescent="0.15"/>
    <row r="479" ht="28.5" customHeight="1" x14ac:dyDescent="0.15"/>
    <row r="480" ht="28.5" customHeight="1" x14ac:dyDescent="0.15"/>
    <row r="481" ht="28.5" customHeight="1" x14ac:dyDescent="0.15"/>
    <row r="482" ht="28.5" customHeight="1" x14ac:dyDescent="0.15"/>
    <row r="483" ht="28.5" customHeight="1" x14ac:dyDescent="0.15"/>
    <row r="484" ht="28.5" customHeight="1" x14ac:dyDescent="0.15"/>
    <row r="485" ht="28.5" customHeight="1" x14ac:dyDescent="0.15"/>
    <row r="486" ht="28.5" customHeight="1" x14ac:dyDescent="0.15"/>
    <row r="487" ht="28.5" customHeight="1" x14ac:dyDescent="0.15"/>
    <row r="488" ht="28.5" customHeight="1" x14ac:dyDescent="0.15"/>
    <row r="489" ht="28.5" customHeight="1" x14ac:dyDescent="0.15"/>
    <row r="490" ht="28.5" customHeight="1" x14ac:dyDescent="0.15"/>
    <row r="491" ht="28.5" customHeight="1" x14ac:dyDescent="0.15"/>
    <row r="492" ht="28.5" customHeight="1" x14ac:dyDescent="0.15"/>
    <row r="493" ht="28.5" customHeight="1" x14ac:dyDescent="0.15"/>
    <row r="494" ht="28.5" customHeight="1" x14ac:dyDescent="0.15"/>
    <row r="495" ht="28.5" customHeight="1" x14ac:dyDescent="0.15"/>
    <row r="496" ht="28.5" customHeight="1" x14ac:dyDescent="0.15"/>
    <row r="497" ht="28.5" customHeight="1" x14ac:dyDescent="0.15"/>
    <row r="498" ht="28.5" customHeight="1" x14ac:dyDescent="0.15"/>
    <row r="499" ht="28.5" customHeight="1" x14ac:dyDescent="0.15"/>
    <row r="500" ht="28.5" customHeight="1" x14ac:dyDescent="0.15"/>
    <row r="501" ht="28.5" customHeight="1" x14ac:dyDescent="0.15"/>
    <row r="502" ht="28.5" customHeight="1" x14ac:dyDescent="0.15"/>
    <row r="503" ht="28.5" customHeight="1" x14ac:dyDescent="0.15"/>
    <row r="504" ht="28.5" customHeight="1" x14ac:dyDescent="0.15"/>
    <row r="505" ht="28.5" customHeight="1" x14ac:dyDescent="0.15"/>
    <row r="506" ht="28.5" customHeight="1" x14ac:dyDescent="0.15"/>
    <row r="507" ht="28.5" customHeight="1" x14ac:dyDescent="0.15"/>
    <row r="508" ht="28.5" customHeight="1" x14ac:dyDescent="0.15"/>
    <row r="509" ht="28.5" customHeight="1" x14ac:dyDescent="0.15"/>
    <row r="510" ht="28.5" customHeight="1" x14ac:dyDescent="0.15"/>
    <row r="511" ht="28.5" customHeight="1" x14ac:dyDescent="0.15"/>
    <row r="512" ht="28.5" customHeight="1" x14ac:dyDescent="0.15"/>
    <row r="513" ht="28.5" customHeight="1" x14ac:dyDescent="0.15"/>
    <row r="514" ht="28.5" customHeight="1" x14ac:dyDescent="0.15"/>
    <row r="515" ht="28.5" customHeight="1" x14ac:dyDescent="0.15"/>
    <row r="516" ht="28.5" customHeight="1" x14ac:dyDescent="0.15"/>
    <row r="517" ht="28.5" customHeight="1" x14ac:dyDescent="0.15"/>
    <row r="518" ht="28.5" customHeight="1" x14ac:dyDescent="0.15"/>
    <row r="519" ht="28.5" customHeight="1" x14ac:dyDescent="0.15"/>
    <row r="520" ht="28.5" customHeight="1" x14ac:dyDescent="0.15"/>
    <row r="521" ht="28.5" customHeight="1" x14ac:dyDescent="0.15"/>
    <row r="522" ht="28.5" customHeight="1" x14ac:dyDescent="0.15"/>
    <row r="523" ht="28.5" customHeight="1" x14ac:dyDescent="0.15"/>
    <row r="524" ht="28.5" customHeight="1" x14ac:dyDescent="0.15"/>
    <row r="525" ht="28.5" customHeight="1" x14ac:dyDescent="0.15"/>
    <row r="526" ht="28.5" customHeight="1" x14ac:dyDescent="0.15"/>
    <row r="527" ht="28.5" customHeight="1" x14ac:dyDescent="0.15"/>
    <row r="528" ht="28.5" customHeight="1" x14ac:dyDescent="0.15"/>
    <row r="529" ht="28.5" customHeight="1" x14ac:dyDescent="0.15"/>
    <row r="530" ht="28.5" customHeight="1" x14ac:dyDescent="0.15"/>
    <row r="531" ht="28.5" customHeight="1" x14ac:dyDescent="0.15"/>
    <row r="532" ht="28.5" customHeight="1" x14ac:dyDescent="0.15"/>
    <row r="533" ht="28.5" customHeight="1" x14ac:dyDescent="0.15"/>
    <row r="534" ht="28.5" customHeight="1" x14ac:dyDescent="0.15"/>
    <row r="535" ht="28.5" customHeight="1" x14ac:dyDescent="0.15"/>
    <row r="536" ht="28.5" customHeight="1" x14ac:dyDescent="0.15"/>
    <row r="537" ht="28.5" customHeight="1" x14ac:dyDescent="0.15"/>
    <row r="538" ht="28.5" customHeight="1" x14ac:dyDescent="0.15"/>
    <row r="539" ht="28.5" customHeight="1" x14ac:dyDescent="0.15"/>
    <row r="540" ht="28.5" customHeight="1" x14ac:dyDescent="0.15"/>
    <row r="541" ht="28.5" customHeight="1" x14ac:dyDescent="0.15"/>
    <row r="542" ht="28.5" customHeight="1" x14ac:dyDescent="0.15"/>
    <row r="543" ht="28.5" customHeight="1" x14ac:dyDescent="0.15"/>
    <row r="544" ht="28.5" customHeight="1" x14ac:dyDescent="0.15"/>
    <row r="545" ht="28.5" customHeight="1" x14ac:dyDescent="0.15"/>
    <row r="546" ht="28.5" customHeight="1" x14ac:dyDescent="0.15"/>
    <row r="547" ht="28.5" customHeight="1" x14ac:dyDescent="0.15"/>
    <row r="548" ht="28.5" customHeight="1" x14ac:dyDescent="0.15"/>
    <row r="549" ht="28.5" customHeight="1" x14ac:dyDescent="0.15"/>
    <row r="550" ht="28.5" customHeight="1" x14ac:dyDescent="0.15"/>
    <row r="551" ht="28.5" customHeight="1" x14ac:dyDescent="0.15"/>
    <row r="552" ht="28.5" customHeight="1" x14ac:dyDescent="0.15"/>
    <row r="553" ht="28.5" customHeight="1" x14ac:dyDescent="0.15"/>
    <row r="554" ht="28.5" customHeight="1" x14ac:dyDescent="0.15"/>
    <row r="555" ht="28.5" customHeight="1" x14ac:dyDescent="0.15"/>
    <row r="556" ht="28.5" customHeight="1" x14ac:dyDescent="0.15"/>
    <row r="557" ht="28.5" customHeight="1" x14ac:dyDescent="0.15"/>
    <row r="558" ht="28.5" customHeight="1" x14ac:dyDescent="0.15"/>
    <row r="559" ht="28.5" customHeight="1" x14ac:dyDescent="0.15"/>
    <row r="560" ht="28.5" customHeight="1" x14ac:dyDescent="0.15"/>
    <row r="561" ht="28.5" customHeight="1" x14ac:dyDescent="0.15"/>
    <row r="562" ht="28.5" customHeight="1" x14ac:dyDescent="0.15"/>
    <row r="563" ht="28.5" customHeight="1" x14ac:dyDescent="0.15"/>
    <row r="564" ht="28.5" customHeight="1" x14ac:dyDescent="0.15"/>
    <row r="565" ht="28.5" customHeight="1" x14ac:dyDescent="0.15"/>
    <row r="566" ht="28.5" customHeight="1" x14ac:dyDescent="0.15"/>
    <row r="567" ht="28.5" customHeight="1" x14ac:dyDescent="0.15"/>
    <row r="568" ht="28.5" customHeight="1" x14ac:dyDescent="0.15"/>
    <row r="569" ht="28.5" customHeight="1" x14ac:dyDescent="0.15"/>
    <row r="570" ht="28.5" customHeight="1" x14ac:dyDescent="0.15"/>
    <row r="571" ht="28.5" customHeight="1" x14ac:dyDescent="0.15"/>
    <row r="572" ht="28.5" customHeight="1" x14ac:dyDescent="0.15"/>
    <row r="573" ht="28.5" customHeight="1" x14ac:dyDescent="0.15"/>
    <row r="574" ht="28.5" customHeight="1" x14ac:dyDescent="0.15"/>
    <row r="575" ht="28.5" customHeight="1" x14ac:dyDescent="0.15"/>
    <row r="576" ht="28.5" customHeight="1" x14ac:dyDescent="0.15"/>
    <row r="577" ht="28.5" customHeight="1" x14ac:dyDescent="0.15"/>
    <row r="578" ht="28.5" customHeight="1" x14ac:dyDescent="0.15"/>
    <row r="579" ht="28.5" customHeight="1" x14ac:dyDescent="0.15"/>
    <row r="580" ht="28.5" customHeight="1" x14ac:dyDescent="0.15"/>
    <row r="581" ht="28.5" customHeight="1" x14ac:dyDescent="0.15"/>
    <row r="582" ht="28.5" customHeight="1" x14ac:dyDescent="0.15"/>
    <row r="583" ht="28.5" customHeight="1" x14ac:dyDescent="0.15"/>
    <row r="584" ht="28.5" customHeight="1" x14ac:dyDescent="0.15"/>
    <row r="585" ht="28.5" customHeight="1" x14ac:dyDescent="0.15"/>
    <row r="586" ht="28.5" customHeight="1" x14ac:dyDescent="0.15"/>
    <row r="587" ht="28.5" customHeight="1" x14ac:dyDescent="0.15"/>
    <row r="588" ht="28.5" customHeight="1" x14ac:dyDescent="0.15"/>
    <row r="589" ht="28.5" customHeight="1" x14ac:dyDescent="0.15"/>
    <row r="590" ht="28.5" customHeight="1" x14ac:dyDescent="0.15"/>
    <row r="591" ht="28.5" customHeight="1" x14ac:dyDescent="0.15"/>
    <row r="592" ht="28.5" customHeight="1" x14ac:dyDescent="0.15"/>
    <row r="593" ht="28.5" customHeight="1" x14ac:dyDescent="0.15"/>
    <row r="594" ht="28.5" customHeight="1" x14ac:dyDescent="0.15"/>
    <row r="595" ht="28.5" customHeight="1" x14ac:dyDescent="0.15"/>
    <row r="596" ht="28.5" customHeight="1" x14ac:dyDescent="0.15"/>
    <row r="597" ht="28.5" customHeight="1" x14ac:dyDescent="0.15"/>
    <row r="598" ht="28.5" customHeight="1" x14ac:dyDescent="0.15"/>
    <row r="599" ht="28.5" customHeight="1" x14ac:dyDescent="0.15"/>
    <row r="600" ht="28.5" customHeight="1" x14ac:dyDescent="0.15"/>
    <row r="601" ht="28.5" customHeight="1" x14ac:dyDescent="0.15"/>
    <row r="602" ht="28.5" customHeight="1" x14ac:dyDescent="0.15"/>
    <row r="603" ht="28.5" customHeight="1" x14ac:dyDescent="0.15"/>
    <row r="604" ht="28.5" customHeight="1" x14ac:dyDescent="0.15"/>
    <row r="605" ht="28.5" customHeight="1" x14ac:dyDescent="0.15"/>
    <row r="606" ht="28.5" customHeight="1" x14ac:dyDescent="0.15"/>
    <row r="607" ht="28.5" customHeight="1" x14ac:dyDescent="0.15"/>
    <row r="608" ht="28.5" customHeight="1" x14ac:dyDescent="0.15"/>
    <row r="609" ht="28.5" customHeight="1" x14ac:dyDescent="0.15"/>
    <row r="610" ht="28.5" customHeight="1" x14ac:dyDescent="0.15"/>
    <row r="611" ht="28.5" customHeight="1" x14ac:dyDescent="0.15"/>
    <row r="612" ht="28.5" customHeight="1" x14ac:dyDescent="0.15"/>
    <row r="613" ht="28.5" customHeight="1" x14ac:dyDescent="0.15"/>
    <row r="614" ht="28.5" customHeight="1" x14ac:dyDescent="0.15"/>
    <row r="615" ht="28.5" customHeight="1" x14ac:dyDescent="0.15"/>
    <row r="616" ht="28.5" customHeight="1" x14ac:dyDescent="0.15"/>
    <row r="617" ht="28.5" customHeight="1" x14ac:dyDescent="0.15"/>
    <row r="618" ht="28.5" customHeight="1" x14ac:dyDescent="0.15"/>
    <row r="619" ht="28.5" customHeight="1" x14ac:dyDescent="0.15"/>
    <row r="620" ht="28.5" customHeight="1" x14ac:dyDescent="0.15"/>
    <row r="621" ht="28.5" customHeight="1" x14ac:dyDescent="0.15"/>
    <row r="622" ht="28.5" customHeight="1" x14ac:dyDescent="0.15"/>
    <row r="623" ht="28.5" customHeight="1" x14ac:dyDescent="0.15"/>
    <row r="624" ht="28.5" customHeight="1" x14ac:dyDescent="0.15"/>
    <row r="625" ht="28.5" customHeight="1" x14ac:dyDescent="0.15"/>
    <row r="626" ht="28.5" customHeight="1" x14ac:dyDescent="0.15"/>
    <row r="627" ht="28.5" customHeight="1" x14ac:dyDescent="0.15"/>
    <row r="628" ht="28.5" customHeight="1" x14ac:dyDescent="0.15"/>
    <row r="629" ht="28.5" customHeight="1" x14ac:dyDescent="0.15"/>
    <row r="630" ht="28.5" customHeight="1" x14ac:dyDescent="0.15"/>
    <row r="631" ht="28.5" customHeight="1" x14ac:dyDescent="0.15"/>
    <row r="632" ht="28.5" customHeight="1" x14ac:dyDescent="0.15"/>
    <row r="633" ht="28.5" customHeight="1" x14ac:dyDescent="0.15"/>
    <row r="634" ht="28.5" customHeight="1" x14ac:dyDescent="0.15"/>
    <row r="635" ht="28.5" customHeight="1" x14ac:dyDescent="0.15"/>
    <row r="636" ht="28.5" customHeight="1" x14ac:dyDescent="0.15"/>
    <row r="637" ht="28.5" customHeight="1" x14ac:dyDescent="0.15"/>
    <row r="638" ht="28.5" customHeight="1" x14ac:dyDescent="0.15"/>
    <row r="639" ht="28.5" customHeight="1" x14ac:dyDescent="0.15"/>
    <row r="640" ht="28.5" customHeight="1" x14ac:dyDescent="0.15"/>
    <row r="641" ht="28.5" customHeight="1" x14ac:dyDescent="0.15"/>
    <row r="642" ht="28.5" customHeight="1" x14ac:dyDescent="0.15"/>
    <row r="643" ht="28.5" customHeight="1" x14ac:dyDescent="0.15"/>
    <row r="644" ht="28.5" customHeight="1" x14ac:dyDescent="0.15"/>
    <row r="645" ht="28.5" customHeight="1" x14ac:dyDescent="0.15"/>
    <row r="646" ht="28.5" customHeight="1" x14ac:dyDescent="0.15"/>
    <row r="647" ht="28.5" customHeight="1" x14ac:dyDescent="0.15"/>
    <row r="648" ht="28.5" customHeight="1" x14ac:dyDescent="0.15"/>
    <row r="649" ht="28.5" customHeight="1" x14ac:dyDescent="0.15"/>
    <row r="650" ht="28.5" customHeight="1" x14ac:dyDescent="0.15"/>
    <row r="651" ht="28.5" customHeight="1" x14ac:dyDescent="0.15"/>
    <row r="652" ht="28.5" customHeight="1" x14ac:dyDescent="0.15"/>
    <row r="653" ht="28.5" customHeight="1" x14ac:dyDescent="0.15"/>
    <row r="654" ht="28.5" customHeight="1" x14ac:dyDescent="0.15"/>
    <row r="655" ht="28.5" customHeight="1" x14ac:dyDescent="0.15"/>
    <row r="656" ht="28.5" customHeight="1" x14ac:dyDescent="0.15"/>
    <row r="657" ht="28.5" customHeight="1" x14ac:dyDescent="0.15"/>
    <row r="658" ht="28.5" customHeight="1" x14ac:dyDescent="0.15"/>
    <row r="659" ht="28.5" customHeight="1" x14ac:dyDescent="0.15"/>
    <row r="660" ht="28.5" customHeight="1" x14ac:dyDescent="0.15"/>
    <row r="661" ht="28.5" customHeight="1" x14ac:dyDescent="0.15"/>
    <row r="662" ht="28.5" customHeight="1" x14ac:dyDescent="0.15"/>
    <row r="663" ht="28.5" customHeight="1" x14ac:dyDescent="0.15"/>
    <row r="664" ht="28.5" customHeight="1" x14ac:dyDescent="0.15"/>
    <row r="665" ht="28.5" customHeight="1" x14ac:dyDescent="0.15"/>
    <row r="666" ht="28.5" customHeight="1" x14ac:dyDescent="0.15"/>
    <row r="667" ht="28.5" customHeight="1" x14ac:dyDescent="0.15"/>
    <row r="668" ht="28.5" customHeight="1" x14ac:dyDescent="0.15"/>
    <row r="669" ht="28.5" customHeight="1" x14ac:dyDescent="0.15"/>
    <row r="670" ht="28.5" customHeight="1" x14ac:dyDescent="0.15"/>
    <row r="671" ht="28.5" customHeight="1" x14ac:dyDescent="0.15"/>
    <row r="672" ht="28.5" customHeight="1" x14ac:dyDescent="0.15"/>
    <row r="673" ht="28.5" customHeight="1" x14ac:dyDescent="0.15"/>
    <row r="674" ht="28.5" customHeight="1" x14ac:dyDescent="0.15"/>
    <row r="675" ht="28.5" customHeight="1" x14ac:dyDescent="0.15"/>
    <row r="676" ht="28.5" customHeight="1" x14ac:dyDescent="0.15"/>
    <row r="677" ht="28.5" customHeight="1" x14ac:dyDescent="0.15"/>
    <row r="678" ht="28.5" customHeight="1" x14ac:dyDescent="0.15"/>
    <row r="679" ht="28.5" customHeight="1" x14ac:dyDescent="0.15"/>
    <row r="680" ht="28.5" customHeight="1" x14ac:dyDescent="0.15"/>
    <row r="681" ht="28.5" customHeight="1" x14ac:dyDescent="0.15"/>
    <row r="682" ht="28.5" customHeight="1" x14ac:dyDescent="0.15"/>
    <row r="683" ht="28.5" customHeight="1" x14ac:dyDescent="0.15"/>
    <row r="684" ht="28.5" customHeight="1" x14ac:dyDescent="0.15"/>
    <row r="685" ht="28.5" customHeight="1" x14ac:dyDescent="0.15"/>
    <row r="686" ht="28.5" customHeight="1" x14ac:dyDescent="0.15"/>
    <row r="687" ht="28.5" customHeight="1" x14ac:dyDescent="0.15"/>
    <row r="688" ht="28.5" customHeight="1" x14ac:dyDescent="0.15"/>
    <row r="689" ht="28.5" customHeight="1" x14ac:dyDescent="0.15"/>
    <row r="690" ht="28.5" customHeight="1" x14ac:dyDescent="0.15"/>
    <row r="691" ht="28.5" customHeight="1" x14ac:dyDescent="0.15"/>
    <row r="692" ht="28.5" customHeight="1" x14ac:dyDescent="0.15"/>
    <row r="693" ht="28.5" customHeight="1" x14ac:dyDescent="0.15"/>
    <row r="694" ht="28.5" customHeight="1" x14ac:dyDescent="0.15"/>
    <row r="695" ht="28.5" customHeight="1" x14ac:dyDescent="0.15"/>
    <row r="696" ht="28.5" customHeight="1" x14ac:dyDescent="0.15"/>
    <row r="697" ht="28.5" customHeight="1" x14ac:dyDescent="0.15"/>
    <row r="698" ht="28.5" customHeight="1" x14ac:dyDescent="0.15"/>
    <row r="699" ht="28.5" customHeight="1" x14ac:dyDescent="0.15"/>
    <row r="700" ht="28.5" customHeight="1" x14ac:dyDescent="0.15"/>
    <row r="701" ht="28.5" customHeight="1" x14ac:dyDescent="0.15"/>
    <row r="702" ht="28.5" customHeight="1" x14ac:dyDescent="0.15"/>
    <row r="703" ht="28.5" customHeight="1" x14ac:dyDescent="0.15"/>
    <row r="704" ht="28.5" customHeight="1" x14ac:dyDescent="0.15"/>
    <row r="705" ht="28.5" customHeight="1" x14ac:dyDescent="0.15"/>
    <row r="706" ht="28.5" customHeight="1" x14ac:dyDescent="0.15"/>
    <row r="707" ht="28.5" customHeight="1" x14ac:dyDescent="0.15"/>
    <row r="708" ht="28.5" customHeight="1" x14ac:dyDescent="0.15"/>
    <row r="709" ht="28.5" customHeight="1" x14ac:dyDescent="0.15"/>
    <row r="710" ht="28.5" customHeight="1" x14ac:dyDescent="0.15"/>
    <row r="711" ht="28.5" customHeight="1" x14ac:dyDescent="0.15"/>
    <row r="712" ht="28.5" customHeight="1" x14ac:dyDescent="0.15"/>
    <row r="713" ht="28.5" customHeight="1" x14ac:dyDescent="0.15"/>
    <row r="714" ht="28.5" customHeight="1" x14ac:dyDescent="0.15"/>
    <row r="715" ht="28.5" customHeight="1" x14ac:dyDescent="0.15"/>
    <row r="716" ht="28.5" customHeight="1" x14ac:dyDescent="0.15"/>
    <row r="717" ht="28.5" customHeight="1" x14ac:dyDescent="0.15"/>
    <row r="718" ht="28.5" customHeight="1" x14ac:dyDescent="0.15"/>
    <row r="719" ht="28.5" customHeight="1" x14ac:dyDescent="0.15"/>
    <row r="720" ht="28.5" customHeight="1" x14ac:dyDescent="0.15"/>
    <row r="721" ht="28.5" customHeight="1" x14ac:dyDescent="0.15"/>
    <row r="722" ht="28.5" customHeight="1" x14ac:dyDescent="0.15"/>
    <row r="723" ht="28.5" customHeight="1" x14ac:dyDescent="0.15"/>
    <row r="724" ht="28.5" customHeight="1" x14ac:dyDescent="0.15"/>
    <row r="725" ht="28.5" customHeight="1" x14ac:dyDescent="0.15"/>
    <row r="726" ht="28.5" customHeight="1" x14ac:dyDescent="0.15"/>
    <row r="727" ht="28.5" customHeight="1" x14ac:dyDescent="0.15"/>
    <row r="728" ht="28.5" customHeight="1" x14ac:dyDescent="0.15"/>
    <row r="729" ht="28.5" customHeight="1" x14ac:dyDescent="0.15"/>
    <row r="730" ht="28.5" customHeight="1" x14ac:dyDescent="0.15"/>
    <row r="731" ht="28.5" customHeight="1" x14ac:dyDescent="0.15"/>
    <row r="732" ht="28.5" customHeight="1" x14ac:dyDescent="0.15"/>
    <row r="733" ht="28.5" customHeight="1" x14ac:dyDescent="0.15"/>
    <row r="734" ht="28.5" customHeight="1" x14ac:dyDescent="0.15"/>
    <row r="735" ht="28.5" customHeight="1" x14ac:dyDescent="0.15"/>
    <row r="736" ht="28.5" customHeight="1" x14ac:dyDescent="0.15"/>
    <row r="737" ht="28.5" customHeight="1" x14ac:dyDescent="0.15"/>
    <row r="738" ht="28.5" customHeight="1" x14ac:dyDescent="0.15"/>
    <row r="739" ht="28.5" customHeight="1" x14ac:dyDescent="0.15"/>
    <row r="740" ht="28.5" customHeight="1" x14ac:dyDescent="0.15"/>
    <row r="741" ht="28.5" customHeight="1" x14ac:dyDescent="0.15"/>
    <row r="742" ht="28.5" customHeight="1" x14ac:dyDescent="0.15"/>
    <row r="743" ht="28.5" customHeight="1" x14ac:dyDescent="0.15"/>
    <row r="744" ht="28.5" customHeight="1" x14ac:dyDescent="0.15"/>
    <row r="745" ht="28.5" customHeight="1" x14ac:dyDescent="0.15"/>
    <row r="746" ht="28.5" customHeight="1" x14ac:dyDescent="0.15"/>
    <row r="747" ht="28.5" customHeight="1" x14ac:dyDescent="0.15"/>
    <row r="748" ht="28.5" customHeight="1" x14ac:dyDescent="0.15"/>
    <row r="749" ht="28.5" customHeight="1" x14ac:dyDescent="0.15"/>
    <row r="750" ht="28.5" customHeight="1" x14ac:dyDescent="0.15"/>
    <row r="751" ht="28.5" customHeight="1" x14ac:dyDescent="0.15"/>
    <row r="752" ht="28.5" customHeight="1" x14ac:dyDescent="0.15"/>
    <row r="753" ht="28.5" customHeight="1" x14ac:dyDescent="0.15"/>
    <row r="754" ht="28.5" customHeight="1" x14ac:dyDescent="0.15"/>
    <row r="755" ht="28.5" customHeight="1" x14ac:dyDescent="0.15"/>
    <row r="756" ht="28.5" customHeight="1" x14ac:dyDescent="0.15"/>
    <row r="757" ht="28.5" customHeight="1" x14ac:dyDescent="0.15"/>
    <row r="758" ht="28.5" customHeight="1" x14ac:dyDescent="0.15"/>
    <row r="759" ht="28.5" customHeight="1" x14ac:dyDescent="0.15"/>
    <row r="760" ht="28.5" customHeight="1" x14ac:dyDescent="0.15"/>
    <row r="761" ht="28.5" customHeight="1" x14ac:dyDescent="0.15"/>
    <row r="762" ht="28.5" customHeight="1" x14ac:dyDescent="0.15"/>
    <row r="763" ht="28.5" customHeight="1" x14ac:dyDescent="0.15"/>
    <row r="764" ht="28.5" customHeight="1" x14ac:dyDescent="0.15"/>
    <row r="765" ht="28.5" customHeight="1" x14ac:dyDescent="0.15"/>
    <row r="766" ht="28.5" customHeight="1" x14ac:dyDescent="0.15"/>
    <row r="767" ht="28.5" customHeight="1" x14ac:dyDescent="0.15"/>
    <row r="768" ht="28.5" customHeight="1" x14ac:dyDescent="0.15"/>
    <row r="769" ht="28.5" customHeight="1" x14ac:dyDescent="0.15"/>
    <row r="770" ht="28.5" customHeight="1" x14ac:dyDescent="0.15"/>
    <row r="771" ht="28.5" customHeight="1" x14ac:dyDescent="0.15"/>
    <row r="772" ht="28.5" customHeight="1" x14ac:dyDescent="0.15"/>
    <row r="773" ht="28.5" customHeight="1" x14ac:dyDescent="0.15"/>
    <row r="774" ht="28.5" customHeight="1" x14ac:dyDescent="0.15"/>
    <row r="775" ht="28.5" customHeight="1" x14ac:dyDescent="0.15"/>
    <row r="776" ht="28.5" customHeight="1" x14ac:dyDescent="0.15"/>
    <row r="777" ht="28.5" customHeight="1" x14ac:dyDescent="0.15"/>
    <row r="778" ht="28.5" customHeight="1" x14ac:dyDescent="0.15"/>
    <row r="779" ht="28.5" customHeight="1" x14ac:dyDescent="0.15"/>
    <row r="780" ht="28.5" customHeight="1" x14ac:dyDescent="0.15"/>
    <row r="781" ht="28.5" customHeight="1" x14ac:dyDescent="0.15"/>
    <row r="782" ht="28.5" customHeight="1" x14ac:dyDescent="0.15"/>
    <row r="783" ht="28.5" customHeight="1" x14ac:dyDescent="0.15"/>
    <row r="784" ht="28.5" customHeight="1" x14ac:dyDescent="0.15"/>
    <row r="785" ht="28.5" customHeight="1" x14ac:dyDescent="0.15"/>
    <row r="786" ht="28.5" customHeight="1" x14ac:dyDescent="0.15"/>
    <row r="787" ht="28.5" customHeight="1" x14ac:dyDescent="0.15"/>
    <row r="788" ht="28.5" customHeight="1" x14ac:dyDescent="0.15"/>
    <row r="789" ht="28.5" customHeight="1" x14ac:dyDescent="0.15"/>
    <row r="790" ht="28.5" customHeight="1" x14ac:dyDescent="0.15"/>
    <row r="791" ht="28.5" customHeight="1" x14ac:dyDescent="0.15"/>
    <row r="792" ht="28.5" customHeight="1" x14ac:dyDescent="0.15"/>
    <row r="793" ht="28.5" customHeight="1" x14ac:dyDescent="0.15"/>
    <row r="794" ht="28.5" customHeight="1" x14ac:dyDescent="0.15"/>
    <row r="795" ht="28.5" customHeight="1" x14ac:dyDescent="0.15"/>
    <row r="796" ht="28.5" customHeight="1" x14ac:dyDescent="0.15"/>
    <row r="797" ht="28.5" customHeight="1" x14ac:dyDescent="0.15"/>
    <row r="798" ht="28.5" customHeight="1" x14ac:dyDescent="0.15"/>
    <row r="799" ht="28.5" customHeight="1" x14ac:dyDescent="0.15"/>
    <row r="800" ht="28.5" customHeight="1" x14ac:dyDescent="0.15"/>
    <row r="801" ht="28.5" customHeight="1" x14ac:dyDescent="0.15"/>
    <row r="802" ht="28.5" customHeight="1" x14ac:dyDescent="0.15"/>
    <row r="803" ht="28.5" customHeight="1" x14ac:dyDescent="0.15"/>
    <row r="804" ht="28.5" customHeight="1" x14ac:dyDescent="0.15"/>
    <row r="805" ht="28.5" customHeight="1" x14ac:dyDescent="0.15"/>
    <row r="806" ht="28.5" customHeight="1" x14ac:dyDescent="0.15"/>
    <row r="807" ht="28.5" customHeight="1" x14ac:dyDescent="0.15"/>
    <row r="808" ht="28.5" customHeight="1" x14ac:dyDescent="0.15"/>
    <row r="809" ht="28.5" customHeight="1" x14ac:dyDescent="0.15"/>
    <row r="810" ht="28.5" customHeight="1" x14ac:dyDescent="0.15"/>
    <row r="811" ht="28.5" customHeight="1" x14ac:dyDescent="0.15"/>
    <row r="812" ht="28.5" customHeight="1" x14ac:dyDescent="0.15"/>
    <row r="813" ht="28.5" customHeight="1" x14ac:dyDescent="0.15"/>
    <row r="814" ht="28.5" customHeight="1" x14ac:dyDescent="0.15"/>
    <row r="815" ht="28.5" customHeight="1" x14ac:dyDescent="0.15"/>
    <row r="816" ht="28.5" customHeight="1" x14ac:dyDescent="0.15"/>
    <row r="817" ht="28.5" customHeight="1" x14ac:dyDescent="0.15"/>
    <row r="818" ht="28.5" customHeight="1" x14ac:dyDescent="0.15"/>
    <row r="819" ht="28.5" customHeight="1" x14ac:dyDescent="0.15"/>
    <row r="820" ht="28.5" customHeight="1" x14ac:dyDescent="0.15"/>
    <row r="821" ht="28.5" customHeight="1" x14ac:dyDescent="0.15"/>
    <row r="822" ht="28.5" customHeight="1" x14ac:dyDescent="0.15"/>
    <row r="823" ht="28.5" customHeight="1" x14ac:dyDescent="0.15"/>
    <row r="824" ht="28.5" customHeight="1" x14ac:dyDescent="0.15"/>
    <row r="825" ht="28.5" customHeight="1" x14ac:dyDescent="0.15"/>
    <row r="826" ht="28.5" customHeight="1" x14ac:dyDescent="0.15"/>
    <row r="827" ht="28.5" customHeight="1" x14ac:dyDescent="0.15"/>
    <row r="828" ht="28.5" customHeight="1" x14ac:dyDescent="0.15"/>
    <row r="829" ht="28.5" customHeight="1" x14ac:dyDescent="0.15"/>
    <row r="830" ht="28.5" customHeight="1" x14ac:dyDescent="0.15"/>
    <row r="831" ht="28.5" customHeight="1" x14ac:dyDescent="0.15"/>
    <row r="832" ht="28.5" customHeight="1" x14ac:dyDescent="0.15"/>
    <row r="833" ht="28.5" customHeight="1" x14ac:dyDescent="0.15"/>
    <row r="834" ht="28.5" customHeight="1" x14ac:dyDescent="0.15"/>
    <row r="835" ht="28.5" customHeight="1" x14ac:dyDescent="0.15"/>
    <row r="836" ht="28.5" customHeight="1" x14ac:dyDescent="0.15"/>
    <row r="837" ht="28.5" customHeight="1" x14ac:dyDescent="0.15"/>
    <row r="838" ht="28.5" customHeight="1" x14ac:dyDescent="0.15"/>
    <row r="839" ht="28.5" customHeight="1" x14ac:dyDescent="0.15"/>
    <row r="840" ht="28.5" customHeight="1" x14ac:dyDescent="0.15"/>
    <row r="841" ht="28.5" customHeight="1" x14ac:dyDescent="0.15"/>
    <row r="842" ht="28.5" customHeight="1" x14ac:dyDescent="0.15"/>
    <row r="843" ht="28.5" customHeight="1" x14ac:dyDescent="0.15"/>
    <row r="844" ht="28.5" customHeight="1" x14ac:dyDescent="0.15"/>
    <row r="845" ht="28.5" customHeight="1" x14ac:dyDescent="0.15"/>
    <row r="846" ht="28.5" customHeight="1" x14ac:dyDescent="0.15"/>
    <row r="847" ht="28.5" customHeight="1" x14ac:dyDescent="0.15"/>
    <row r="848" ht="28.5" customHeight="1" x14ac:dyDescent="0.15"/>
    <row r="849" ht="28.5" customHeight="1" x14ac:dyDescent="0.15"/>
    <row r="850" ht="28.5" customHeight="1" x14ac:dyDescent="0.15"/>
    <row r="851" ht="28.5" customHeight="1" x14ac:dyDescent="0.15"/>
    <row r="852" ht="28.5" customHeight="1" x14ac:dyDescent="0.15"/>
    <row r="853" ht="28.5" customHeight="1" x14ac:dyDescent="0.15"/>
    <row r="854" ht="28.5" customHeight="1" x14ac:dyDescent="0.15"/>
    <row r="855" ht="28.5" customHeight="1" x14ac:dyDescent="0.15"/>
    <row r="856" ht="28.5" customHeight="1" x14ac:dyDescent="0.15"/>
    <row r="857" ht="28.5" customHeight="1" x14ac:dyDescent="0.15"/>
    <row r="858" ht="28.5" customHeight="1" x14ac:dyDescent="0.15"/>
    <row r="859" ht="28.5" customHeight="1" x14ac:dyDescent="0.15"/>
    <row r="860" ht="28.5" customHeight="1" x14ac:dyDescent="0.15"/>
    <row r="861" ht="28.5" customHeight="1" x14ac:dyDescent="0.15"/>
    <row r="862" ht="28.5" customHeight="1" x14ac:dyDescent="0.15"/>
    <row r="863" ht="28.5" customHeight="1" x14ac:dyDescent="0.15"/>
    <row r="864" ht="28.5" customHeight="1" x14ac:dyDescent="0.15"/>
    <row r="865" ht="28.5" customHeight="1" x14ac:dyDescent="0.15"/>
    <row r="866" ht="28.5" customHeight="1" x14ac:dyDescent="0.15"/>
    <row r="867" ht="28.5" customHeight="1" x14ac:dyDescent="0.15"/>
    <row r="868" ht="28.5" customHeight="1" x14ac:dyDescent="0.15"/>
    <row r="869" ht="28.5" customHeight="1" x14ac:dyDescent="0.15"/>
    <row r="870" ht="28.5" customHeight="1" x14ac:dyDescent="0.15"/>
    <row r="871" ht="28.5" customHeight="1" x14ac:dyDescent="0.15"/>
    <row r="872" ht="28.5" customHeight="1" x14ac:dyDescent="0.15"/>
    <row r="873" ht="28.5" customHeight="1" x14ac:dyDescent="0.15"/>
    <row r="874" ht="28.5" customHeight="1" x14ac:dyDescent="0.15"/>
    <row r="875" ht="28.5" customHeight="1" x14ac:dyDescent="0.15"/>
    <row r="876" ht="28.5" customHeight="1" x14ac:dyDescent="0.15"/>
    <row r="877" ht="28.5" customHeight="1" x14ac:dyDescent="0.15"/>
    <row r="878" ht="28.5" customHeight="1" x14ac:dyDescent="0.15"/>
    <row r="879" ht="28.5" customHeight="1" x14ac:dyDescent="0.15"/>
    <row r="880" ht="28.5" customHeight="1" x14ac:dyDescent="0.15"/>
    <row r="881" ht="28.5" customHeight="1" x14ac:dyDescent="0.15"/>
    <row r="882" ht="28.5" customHeight="1" x14ac:dyDescent="0.15"/>
    <row r="883" ht="28.5" customHeight="1" x14ac:dyDescent="0.15"/>
    <row r="884" ht="28.5" customHeight="1" x14ac:dyDescent="0.15"/>
    <row r="885" ht="28.5" customHeight="1" x14ac:dyDescent="0.15"/>
    <row r="886" ht="28.5" customHeight="1" x14ac:dyDescent="0.15"/>
    <row r="887" ht="28.5" customHeight="1" x14ac:dyDescent="0.15"/>
    <row r="888" ht="28.5" customHeight="1" x14ac:dyDescent="0.15"/>
    <row r="889" ht="28.5" customHeight="1" x14ac:dyDescent="0.15"/>
    <row r="890" ht="28.5" customHeight="1" x14ac:dyDescent="0.15"/>
    <row r="891" ht="28.5" customHeight="1" x14ac:dyDescent="0.15"/>
    <row r="892" ht="28.5" customHeight="1" x14ac:dyDescent="0.15"/>
    <row r="893" ht="28.5" customHeight="1" x14ac:dyDescent="0.15"/>
    <row r="894" ht="28.5" customHeight="1" x14ac:dyDescent="0.15"/>
    <row r="895" ht="28.5" customHeight="1" x14ac:dyDescent="0.15"/>
    <row r="896" ht="28.5" customHeight="1" x14ac:dyDescent="0.15"/>
    <row r="897" ht="28.5" customHeight="1" x14ac:dyDescent="0.15"/>
    <row r="898" ht="28.5" customHeight="1" x14ac:dyDescent="0.15"/>
    <row r="899" ht="28.5" customHeight="1" x14ac:dyDescent="0.15"/>
    <row r="900" ht="28.5" customHeight="1" x14ac:dyDescent="0.15"/>
    <row r="901" ht="28.5" customHeight="1" x14ac:dyDescent="0.15"/>
    <row r="902" ht="28.5" customHeight="1" x14ac:dyDescent="0.15"/>
    <row r="903" ht="28.5" customHeight="1" x14ac:dyDescent="0.15"/>
    <row r="904" ht="28.5" customHeight="1" x14ac:dyDescent="0.15"/>
    <row r="905" ht="28.5" customHeight="1" x14ac:dyDescent="0.15"/>
    <row r="906" ht="28.5" customHeight="1" x14ac:dyDescent="0.15"/>
    <row r="907" ht="28.5" customHeight="1" x14ac:dyDescent="0.15"/>
    <row r="908" ht="28.5" customHeight="1" x14ac:dyDescent="0.15"/>
    <row r="909" ht="28.5" customHeight="1" x14ac:dyDescent="0.15"/>
    <row r="910" ht="28.5" customHeight="1" x14ac:dyDescent="0.15"/>
    <row r="911" ht="28.5" customHeight="1" x14ac:dyDescent="0.15"/>
    <row r="912" ht="28.5" customHeight="1" x14ac:dyDescent="0.15"/>
    <row r="913" ht="28.5" customHeight="1" x14ac:dyDescent="0.15"/>
    <row r="914" ht="28.5" customHeight="1" x14ac:dyDescent="0.15"/>
    <row r="915" ht="28.5" customHeight="1" x14ac:dyDescent="0.15"/>
    <row r="916" ht="28.5" customHeight="1" x14ac:dyDescent="0.15"/>
    <row r="917" ht="28.5" customHeight="1" x14ac:dyDescent="0.15"/>
    <row r="918" ht="28.5" customHeight="1" x14ac:dyDescent="0.15"/>
    <row r="919" ht="28.5" customHeight="1" x14ac:dyDescent="0.15"/>
    <row r="920" ht="28.5" customHeight="1" x14ac:dyDescent="0.15"/>
    <row r="921" ht="28.5" customHeight="1" x14ac:dyDescent="0.15"/>
    <row r="922" ht="28.5" customHeight="1" x14ac:dyDescent="0.15"/>
    <row r="923" ht="28.5" customHeight="1" x14ac:dyDescent="0.15"/>
    <row r="924" ht="28.5" customHeight="1" x14ac:dyDescent="0.15"/>
    <row r="925" ht="28.5" customHeight="1" x14ac:dyDescent="0.15"/>
    <row r="926" ht="28.5" customHeight="1" x14ac:dyDescent="0.15"/>
    <row r="927" ht="28.5" customHeight="1" x14ac:dyDescent="0.15"/>
    <row r="928" ht="28.5" customHeight="1" x14ac:dyDescent="0.15"/>
    <row r="929" ht="28.5" customHeight="1" x14ac:dyDescent="0.15"/>
    <row r="930" ht="28.5" customHeight="1" x14ac:dyDescent="0.15"/>
    <row r="931" ht="28.5" customHeight="1" x14ac:dyDescent="0.15"/>
    <row r="932" ht="28.5" customHeight="1" x14ac:dyDescent="0.15"/>
    <row r="933" ht="28.5" customHeight="1" x14ac:dyDescent="0.15"/>
    <row r="934" ht="28.5" customHeight="1" x14ac:dyDescent="0.15"/>
    <row r="935" ht="28.5" customHeight="1" x14ac:dyDescent="0.15"/>
    <row r="936" ht="28.5" customHeight="1" x14ac:dyDescent="0.15"/>
    <row r="937" ht="28.5" customHeight="1" x14ac:dyDescent="0.15"/>
    <row r="938" ht="28.5" customHeight="1" x14ac:dyDescent="0.15"/>
    <row r="939" ht="28.5" customHeight="1" x14ac:dyDescent="0.15"/>
    <row r="940" ht="28.5" customHeight="1" x14ac:dyDescent="0.15"/>
    <row r="941" ht="28.5" customHeight="1" x14ac:dyDescent="0.15"/>
    <row r="942" ht="28.5" customHeight="1" x14ac:dyDescent="0.15"/>
    <row r="943" ht="28.5" customHeight="1" x14ac:dyDescent="0.15"/>
    <row r="944" ht="28.5" customHeight="1" x14ac:dyDescent="0.15"/>
    <row r="945" ht="28.5" customHeight="1" x14ac:dyDescent="0.15"/>
    <row r="946" ht="28.5" customHeight="1" x14ac:dyDescent="0.15"/>
    <row r="947" ht="28.5" customHeight="1" x14ac:dyDescent="0.15"/>
    <row r="948" ht="28.5" customHeight="1" x14ac:dyDescent="0.15"/>
    <row r="949" ht="28.5" customHeight="1" x14ac:dyDescent="0.15"/>
    <row r="950" ht="28.5" customHeight="1" x14ac:dyDescent="0.15"/>
    <row r="951" ht="28.5" customHeight="1" x14ac:dyDescent="0.15"/>
    <row r="952" ht="28.5" customHeight="1" x14ac:dyDescent="0.15"/>
    <row r="953" ht="28.5" customHeight="1" x14ac:dyDescent="0.15"/>
    <row r="954" ht="28.5" customHeight="1" x14ac:dyDescent="0.15"/>
    <row r="955" ht="28.5" customHeight="1" x14ac:dyDescent="0.15"/>
    <row r="956" ht="28.5" customHeight="1" x14ac:dyDescent="0.15"/>
    <row r="957" ht="28.5" customHeight="1" x14ac:dyDescent="0.15"/>
    <row r="958" ht="28.5" customHeight="1" x14ac:dyDescent="0.15"/>
    <row r="959" ht="28.5" customHeight="1" x14ac:dyDescent="0.15"/>
    <row r="960" ht="28.5" customHeight="1" x14ac:dyDescent="0.15"/>
    <row r="961" ht="28.5" customHeight="1" x14ac:dyDescent="0.15"/>
    <row r="962" ht="28.5" customHeight="1" x14ac:dyDescent="0.15"/>
    <row r="963" ht="28.5" customHeight="1" x14ac:dyDescent="0.15"/>
    <row r="964" ht="28.5" customHeight="1" x14ac:dyDescent="0.15"/>
    <row r="965" ht="28.5" customHeight="1" x14ac:dyDescent="0.15"/>
    <row r="966" ht="28.5" customHeight="1" x14ac:dyDescent="0.15"/>
    <row r="967" ht="28.5" customHeight="1" x14ac:dyDescent="0.15"/>
    <row r="968" ht="28.5" customHeight="1" x14ac:dyDescent="0.15"/>
    <row r="969" ht="28.5" customHeight="1" x14ac:dyDescent="0.15"/>
    <row r="970" ht="28.5" customHeight="1" x14ac:dyDescent="0.15"/>
    <row r="971" ht="28.5" customHeight="1" x14ac:dyDescent="0.15"/>
    <row r="972" ht="28.5" customHeight="1" x14ac:dyDescent="0.15"/>
    <row r="973" ht="28.5" customHeight="1" x14ac:dyDescent="0.15"/>
    <row r="974" ht="28.5" customHeight="1" x14ac:dyDescent="0.15"/>
    <row r="975" ht="28.5" customHeight="1" x14ac:dyDescent="0.15"/>
    <row r="976" ht="28.5" customHeight="1" x14ac:dyDescent="0.15"/>
    <row r="977" ht="28.5" customHeight="1" x14ac:dyDescent="0.15"/>
    <row r="978" ht="28.5" customHeight="1" x14ac:dyDescent="0.15"/>
    <row r="979" ht="28.5" customHeight="1" x14ac:dyDescent="0.15"/>
    <row r="980" ht="28.5" customHeight="1" x14ac:dyDescent="0.15"/>
    <row r="981" ht="28.5" customHeight="1" x14ac:dyDescent="0.15"/>
    <row r="982" ht="28.5" customHeight="1" x14ac:dyDescent="0.15"/>
    <row r="983" ht="28.5" customHeight="1" x14ac:dyDescent="0.15"/>
    <row r="984" ht="28.5" customHeight="1" x14ac:dyDescent="0.15"/>
    <row r="985" ht="28.5" customHeight="1" x14ac:dyDescent="0.15"/>
    <row r="986" ht="28.5" customHeight="1" x14ac:dyDescent="0.15"/>
    <row r="987" ht="28.5" customHeight="1" x14ac:dyDescent="0.15"/>
    <row r="988" ht="28.5" customHeight="1" x14ac:dyDescent="0.15"/>
    <row r="989" ht="28.5" customHeight="1" x14ac:dyDescent="0.15"/>
    <row r="990" ht="28.5" customHeight="1" x14ac:dyDescent="0.15"/>
    <row r="991" ht="28.5" customHeight="1" x14ac:dyDescent="0.15"/>
    <row r="992" ht="28.5" customHeight="1" x14ac:dyDescent="0.15"/>
    <row r="993" ht="28.5" customHeight="1" x14ac:dyDescent="0.15"/>
    <row r="994" ht="28.5" customHeight="1" x14ac:dyDescent="0.15"/>
    <row r="995" ht="28.5" customHeight="1" x14ac:dyDescent="0.15"/>
    <row r="996" ht="28.5" customHeight="1" x14ac:dyDescent="0.15"/>
    <row r="997" ht="28.5" customHeight="1" x14ac:dyDescent="0.15"/>
    <row r="998" ht="28.5" customHeight="1" x14ac:dyDescent="0.15"/>
    <row r="999" ht="28.5" customHeight="1" x14ac:dyDescent="0.15"/>
    <row r="1000" ht="28.5" customHeight="1" x14ac:dyDescent="0.15"/>
    <row r="1001" ht="28.5" customHeight="1" x14ac:dyDescent="0.15"/>
    <row r="1002" ht="28.5" customHeight="1" x14ac:dyDescent="0.15"/>
    <row r="1003" ht="28.5" customHeight="1" x14ac:dyDescent="0.15"/>
    <row r="1004" ht="28.5" customHeight="1" x14ac:dyDescent="0.15"/>
    <row r="1005" ht="28.5" customHeight="1" x14ac:dyDescent="0.15"/>
    <row r="1006" ht="28.5" customHeight="1" x14ac:dyDescent="0.15"/>
    <row r="1007" ht="28.5" customHeight="1" x14ac:dyDescent="0.15"/>
    <row r="1008" ht="28.5" customHeight="1" x14ac:dyDescent="0.15"/>
    <row r="1009" ht="28.5" customHeight="1" x14ac:dyDescent="0.15"/>
    <row r="1010" ht="28.5" customHeight="1" x14ac:dyDescent="0.15"/>
    <row r="1011" ht="28.5" customHeight="1" x14ac:dyDescent="0.15"/>
    <row r="1012" ht="28.5" customHeight="1" x14ac:dyDescent="0.15"/>
    <row r="1013" ht="28.5" customHeight="1" x14ac:dyDescent="0.15"/>
    <row r="1014" ht="28.5" customHeight="1" x14ac:dyDescent="0.15"/>
    <row r="1015" ht="28.5" customHeight="1" x14ac:dyDescent="0.15"/>
    <row r="1016" ht="28.5" customHeight="1" x14ac:dyDescent="0.15"/>
    <row r="1017" ht="28.5" customHeight="1" x14ac:dyDescent="0.15"/>
    <row r="1018" ht="28.5" customHeight="1" x14ac:dyDescent="0.15"/>
    <row r="1019" ht="28.5" customHeight="1" x14ac:dyDescent="0.15"/>
    <row r="1020" ht="28.5" customHeight="1" x14ac:dyDescent="0.15"/>
    <row r="1021" ht="28.5" customHeight="1" x14ac:dyDescent="0.15"/>
    <row r="1022" ht="28.5" customHeight="1" x14ac:dyDescent="0.15"/>
    <row r="1023" ht="28.5" customHeight="1" x14ac:dyDescent="0.15"/>
    <row r="1024" ht="28.5" customHeight="1" x14ac:dyDescent="0.15"/>
    <row r="1025" ht="28.5" customHeight="1" x14ac:dyDescent="0.15"/>
    <row r="1026" ht="28.5" customHeight="1" x14ac:dyDescent="0.15"/>
    <row r="1027" ht="28.5" customHeight="1" x14ac:dyDescent="0.15"/>
    <row r="1028" ht="28.5" customHeight="1" x14ac:dyDescent="0.15"/>
    <row r="1029" ht="28.5" customHeight="1" x14ac:dyDescent="0.15"/>
    <row r="1030" ht="28.5" customHeight="1" x14ac:dyDescent="0.15"/>
    <row r="1031" ht="28.5" customHeight="1" x14ac:dyDescent="0.15"/>
    <row r="1032" ht="28.5" customHeight="1" x14ac:dyDescent="0.15"/>
    <row r="1033" ht="28.5" customHeight="1" x14ac:dyDescent="0.15"/>
    <row r="1034" ht="28.5" customHeight="1" x14ac:dyDescent="0.15"/>
    <row r="1035" ht="28.5" customHeight="1" x14ac:dyDescent="0.15"/>
    <row r="1036" ht="28.5" customHeight="1" x14ac:dyDescent="0.15"/>
    <row r="1037" ht="28.5" customHeight="1" x14ac:dyDescent="0.15"/>
    <row r="1038" ht="28.5" customHeight="1" x14ac:dyDescent="0.15"/>
    <row r="1039" ht="28.5" customHeight="1" x14ac:dyDescent="0.15"/>
    <row r="1040" ht="28.5" customHeight="1" x14ac:dyDescent="0.15"/>
    <row r="1041" ht="28.5" customHeight="1" x14ac:dyDescent="0.15"/>
    <row r="1042" ht="28.5" customHeight="1" x14ac:dyDescent="0.15"/>
    <row r="1043" ht="28.5" customHeight="1" x14ac:dyDescent="0.15"/>
    <row r="1044" ht="28.5" customHeight="1" x14ac:dyDescent="0.15"/>
    <row r="1045" ht="28.5" customHeight="1" x14ac:dyDescent="0.15"/>
    <row r="1046" ht="28.5" customHeight="1" x14ac:dyDescent="0.15"/>
    <row r="1047" ht="28.5" customHeight="1" x14ac:dyDescent="0.15"/>
    <row r="1048" ht="28.5" customHeight="1" x14ac:dyDescent="0.15"/>
    <row r="1049" ht="28.5" customHeight="1" x14ac:dyDescent="0.15"/>
    <row r="1050" ht="28.5" customHeight="1" x14ac:dyDescent="0.15"/>
    <row r="1051" ht="28.5" customHeight="1" x14ac:dyDescent="0.15"/>
    <row r="1052" ht="28.5" customHeight="1" x14ac:dyDescent="0.15"/>
    <row r="1053" ht="28.5" customHeight="1" x14ac:dyDescent="0.15"/>
    <row r="1054" ht="28.5" customHeight="1" x14ac:dyDescent="0.15"/>
    <row r="1055" ht="28.5" customHeight="1" x14ac:dyDescent="0.15"/>
    <row r="1056" ht="28.5" customHeight="1" x14ac:dyDescent="0.15"/>
    <row r="1057" ht="28.5" customHeight="1" x14ac:dyDescent="0.15"/>
    <row r="1058" ht="28.5" customHeight="1" x14ac:dyDescent="0.15"/>
    <row r="1059" ht="28.5" customHeight="1" x14ac:dyDescent="0.15"/>
    <row r="1060" ht="28.5" customHeight="1" x14ac:dyDescent="0.15"/>
    <row r="1061" ht="28.5" customHeight="1" x14ac:dyDescent="0.15"/>
    <row r="1062" ht="28.5" customHeight="1" x14ac:dyDescent="0.15"/>
    <row r="1063" ht="28.5" customHeight="1" x14ac:dyDescent="0.15"/>
    <row r="1064" ht="28.5" customHeight="1" x14ac:dyDescent="0.15"/>
    <row r="1065" ht="28.5" customHeight="1" x14ac:dyDescent="0.15"/>
    <row r="1066" ht="28.5" customHeight="1" x14ac:dyDescent="0.15"/>
    <row r="1067" ht="28.5" customHeight="1" x14ac:dyDescent="0.15"/>
    <row r="1068" ht="28.5" customHeight="1" x14ac:dyDescent="0.15"/>
    <row r="1069" ht="28.5" customHeight="1" x14ac:dyDescent="0.15"/>
    <row r="1070" ht="28.5" customHeight="1" x14ac:dyDescent="0.15"/>
    <row r="1071" ht="28.5" customHeight="1" x14ac:dyDescent="0.15"/>
    <row r="1072" ht="28.5" customHeight="1" x14ac:dyDescent="0.15"/>
    <row r="1073" ht="28.5" customHeight="1" x14ac:dyDescent="0.15"/>
    <row r="1074" ht="28.5" customHeight="1" x14ac:dyDescent="0.15"/>
    <row r="1075" ht="28.5" customHeight="1" x14ac:dyDescent="0.15"/>
    <row r="1076" ht="28.5" customHeight="1" x14ac:dyDescent="0.15"/>
    <row r="1077" ht="28.5" customHeight="1" x14ac:dyDescent="0.15"/>
    <row r="1078" ht="28.5" customHeight="1" x14ac:dyDescent="0.15"/>
    <row r="1079" ht="28.5" customHeight="1" x14ac:dyDescent="0.15"/>
    <row r="1080" ht="28.5" customHeight="1" x14ac:dyDescent="0.15"/>
    <row r="1081" ht="28.5" customHeight="1" x14ac:dyDescent="0.15"/>
    <row r="1082" ht="28.5" customHeight="1" x14ac:dyDescent="0.15"/>
    <row r="1083" ht="28.5" customHeight="1" x14ac:dyDescent="0.15"/>
    <row r="1084" ht="28.5" customHeight="1" x14ac:dyDescent="0.15"/>
    <row r="1085" ht="28.5" customHeight="1" x14ac:dyDescent="0.15"/>
    <row r="1086" ht="28.5" customHeight="1" x14ac:dyDescent="0.15"/>
    <row r="1087" ht="28.5" customHeight="1" x14ac:dyDescent="0.15"/>
    <row r="1088" ht="28.5" customHeight="1" x14ac:dyDescent="0.15"/>
    <row r="1089" ht="28.5" customHeight="1" x14ac:dyDescent="0.15"/>
    <row r="1090" ht="28.5" customHeight="1" x14ac:dyDescent="0.15"/>
    <row r="1091" ht="28.5" customHeight="1" x14ac:dyDescent="0.15"/>
    <row r="1092" ht="28.5" customHeight="1" x14ac:dyDescent="0.15"/>
    <row r="1093" ht="28.5" customHeight="1" x14ac:dyDescent="0.15"/>
    <row r="1094" ht="28.5" customHeight="1" x14ac:dyDescent="0.15"/>
    <row r="1095" ht="28.5" customHeight="1" x14ac:dyDescent="0.15"/>
    <row r="1096" ht="28.5" customHeight="1" x14ac:dyDescent="0.15"/>
    <row r="1097" ht="28.5" customHeight="1" x14ac:dyDescent="0.15"/>
    <row r="1098" ht="28.5" customHeight="1" x14ac:dyDescent="0.15"/>
    <row r="1099" ht="28.5" customHeight="1" x14ac:dyDescent="0.15"/>
    <row r="1100" ht="28.5" customHeight="1" x14ac:dyDescent="0.15"/>
    <row r="1101" ht="28.5" customHeight="1" x14ac:dyDescent="0.15"/>
    <row r="1102" ht="28.5" customHeight="1" x14ac:dyDescent="0.15"/>
    <row r="1103" ht="28.5" customHeight="1" x14ac:dyDescent="0.15"/>
    <row r="1104" ht="28.5" customHeight="1" x14ac:dyDescent="0.15"/>
    <row r="1105" ht="28.5" customHeight="1" x14ac:dyDescent="0.15"/>
    <row r="1106" ht="28.5" customHeight="1" x14ac:dyDescent="0.15"/>
    <row r="1107" ht="28.5" customHeight="1" x14ac:dyDescent="0.15"/>
    <row r="1108" ht="28.5" customHeight="1" x14ac:dyDescent="0.15"/>
    <row r="1109" ht="28.5" customHeight="1" x14ac:dyDescent="0.15"/>
    <row r="1110" ht="28.5" customHeight="1" x14ac:dyDescent="0.15"/>
    <row r="1111" ht="28.5" customHeight="1" x14ac:dyDescent="0.15"/>
    <row r="1112" ht="28.5" customHeight="1" x14ac:dyDescent="0.15"/>
    <row r="1113" ht="28.5" customHeight="1" x14ac:dyDescent="0.15"/>
    <row r="1114" ht="28.5" customHeight="1" x14ac:dyDescent="0.15"/>
    <row r="1115" ht="28.5" customHeight="1" x14ac:dyDescent="0.15"/>
    <row r="1116" ht="28.5" customHeight="1" x14ac:dyDescent="0.15"/>
    <row r="1117" ht="28.5" customHeight="1" x14ac:dyDescent="0.15"/>
    <row r="1118" ht="28.5" customHeight="1" x14ac:dyDescent="0.15"/>
    <row r="1119" ht="28.5" customHeight="1" x14ac:dyDescent="0.15"/>
    <row r="1120" ht="28.5" customHeight="1" x14ac:dyDescent="0.15"/>
    <row r="1121" ht="28.5" customHeight="1" x14ac:dyDescent="0.15"/>
    <row r="1122" ht="28.5" customHeight="1" x14ac:dyDescent="0.15"/>
    <row r="1123" ht="28.5" customHeight="1" x14ac:dyDescent="0.15"/>
    <row r="1124" ht="28.5" customHeight="1" x14ac:dyDescent="0.15"/>
    <row r="1125" ht="28.5" customHeight="1" x14ac:dyDescent="0.15"/>
    <row r="1126" ht="28.5" customHeight="1" x14ac:dyDescent="0.15"/>
    <row r="1127" ht="28.5" customHeight="1" x14ac:dyDescent="0.15"/>
    <row r="1128" ht="28.5" customHeight="1" x14ac:dyDescent="0.15"/>
    <row r="1129" ht="28.5" customHeight="1" x14ac:dyDescent="0.15"/>
    <row r="1130" ht="28.5" customHeight="1" x14ac:dyDescent="0.15"/>
    <row r="1131" ht="28.5" customHeight="1" x14ac:dyDescent="0.15"/>
    <row r="1132" ht="28.5" customHeight="1" x14ac:dyDescent="0.15"/>
    <row r="1133" ht="28.5" customHeight="1" x14ac:dyDescent="0.15"/>
    <row r="1134" ht="28.5" customHeight="1" x14ac:dyDescent="0.15"/>
    <row r="1135" ht="28.5" customHeight="1" x14ac:dyDescent="0.15"/>
    <row r="1136" ht="28.5" customHeight="1" x14ac:dyDescent="0.15"/>
    <row r="1137" ht="28.5" customHeight="1" x14ac:dyDescent="0.15"/>
    <row r="1138" ht="28.5" customHeight="1" x14ac:dyDescent="0.15"/>
    <row r="1139" ht="28.5" customHeight="1" x14ac:dyDescent="0.15"/>
    <row r="1140" ht="28.5" customHeight="1" x14ac:dyDescent="0.15"/>
    <row r="1141" ht="28.5" customHeight="1" x14ac:dyDescent="0.15"/>
    <row r="1142" ht="28.5" customHeight="1" x14ac:dyDescent="0.15"/>
    <row r="1143" ht="28.5" customHeight="1" x14ac:dyDescent="0.15"/>
    <row r="1144" ht="28.5" customHeight="1" x14ac:dyDescent="0.15"/>
    <row r="1145" ht="28.5" customHeight="1" x14ac:dyDescent="0.15"/>
    <row r="1146" ht="28.5" customHeight="1" x14ac:dyDescent="0.15"/>
    <row r="1147" ht="28.5" customHeight="1" x14ac:dyDescent="0.15"/>
    <row r="1148" ht="28.5" customHeight="1" x14ac:dyDescent="0.15"/>
    <row r="1149" ht="28.5" customHeight="1" x14ac:dyDescent="0.15"/>
    <row r="1150" ht="28.5" customHeight="1" x14ac:dyDescent="0.15"/>
    <row r="1151" ht="28.5" customHeight="1" x14ac:dyDescent="0.15"/>
    <row r="1152" ht="28.5" customHeight="1" x14ac:dyDescent="0.15"/>
    <row r="1153" ht="28.5" customHeight="1" x14ac:dyDescent="0.15"/>
    <row r="1154" ht="28.5" customHeight="1" x14ac:dyDescent="0.15"/>
    <row r="1155" ht="28.5" customHeight="1" x14ac:dyDescent="0.15"/>
    <row r="1156" ht="28.5" customHeight="1" x14ac:dyDescent="0.15"/>
    <row r="1157" ht="28.5" customHeight="1" x14ac:dyDescent="0.15"/>
    <row r="1158" ht="28.5" customHeight="1" x14ac:dyDescent="0.15"/>
    <row r="1159" ht="28.5" customHeight="1" x14ac:dyDescent="0.15"/>
    <row r="1160" ht="28.5" customHeight="1" x14ac:dyDescent="0.15"/>
    <row r="1161" ht="28.5" customHeight="1" x14ac:dyDescent="0.15"/>
    <row r="1162" ht="28.5" customHeight="1" x14ac:dyDescent="0.15"/>
    <row r="1163" ht="28.5" customHeight="1" x14ac:dyDescent="0.15"/>
    <row r="1164" ht="28.5" customHeight="1" x14ac:dyDescent="0.15"/>
    <row r="1165" ht="28.5" customHeight="1" x14ac:dyDescent="0.15"/>
    <row r="1166" ht="28.5" customHeight="1" x14ac:dyDescent="0.15"/>
    <row r="1167" ht="28.5" customHeight="1" x14ac:dyDescent="0.15"/>
    <row r="1168" ht="28.5" customHeight="1" x14ac:dyDescent="0.15"/>
    <row r="1169" ht="28.5" customHeight="1" x14ac:dyDescent="0.15"/>
    <row r="1170" ht="28.5" customHeight="1" x14ac:dyDescent="0.15"/>
    <row r="1171" ht="28.5" customHeight="1" x14ac:dyDescent="0.15"/>
    <row r="1172" ht="28.5" customHeight="1" x14ac:dyDescent="0.15"/>
    <row r="1173" ht="28.5" customHeight="1" x14ac:dyDescent="0.15"/>
    <row r="1174" ht="28.5" customHeight="1" x14ac:dyDescent="0.15"/>
    <row r="1175" ht="28.5" customHeight="1" x14ac:dyDescent="0.15"/>
    <row r="1176" ht="28.5" customHeight="1" x14ac:dyDescent="0.15"/>
    <row r="1177" ht="28.5" customHeight="1" x14ac:dyDescent="0.15"/>
    <row r="1178" ht="28.5" customHeight="1" x14ac:dyDescent="0.15"/>
    <row r="1179" ht="28.5" customHeight="1" x14ac:dyDescent="0.15"/>
    <row r="1180" ht="28.5" customHeight="1" x14ac:dyDescent="0.15"/>
    <row r="1181" ht="28.5" customHeight="1" x14ac:dyDescent="0.15"/>
    <row r="1182" ht="28.5" customHeight="1" x14ac:dyDescent="0.15"/>
    <row r="1183" ht="28.5" customHeight="1" x14ac:dyDescent="0.15"/>
    <row r="1184" ht="28.5" customHeight="1" x14ac:dyDescent="0.15"/>
    <row r="1185" ht="28.5" customHeight="1" x14ac:dyDescent="0.15"/>
    <row r="1186" ht="28.5" customHeight="1" x14ac:dyDescent="0.15"/>
    <row r="1187" ht="28.5" customHeight="1" x14ac:dyDescent="0.15"/>
    <row r="1188" ht="28.5" customHeight="1" x14ac:dyDescent="0.15"/>
    <row r="1189" ht="28.5" customHeight="1" x14ac:dyDescent="0.15"/>
    <row r="1190" ht="28.5" customHeight="1" x14ac:dyDescent="0.15"/>
    <row r="1191" ht="28.5" customHeight="1" x14ac:dyDescent="0.15"/>
    <row r="1192" ht="28.5" customHeight="1" x14ac:dyDescent="0.15"/>
    <row r="1193" ht="28.5" customHeight="1" x14ac:dyDescent="0.15"/>
    <row r="1194" ht="28.5" customHeight="1" x14ac:dyDescent="0.15"/>
    <row r="1195" ht="28.5" customHeight="1" x14ac:dyDescent="0.15"/>
    <row r="1196" ht="28.5" customHeight="1" x14ac:dyDescent="0.15"/>
    <row r="1197" ht="28.5" customHeight="1" x14ac:dyDescent="0.15"/>
    <row r="1198" ht="28.5" customHeight="1" x14ac:dyDescent="0.15"/>
    <row r="1199" ht="28.5" customHeight="1" x14ac:dyDescent="0.15"/>
    <row r="1200" ht="28.5" customHeight="1" x14ac:dyDescent="0.15"/>
    <row r="1201" ht="28.5" customHeight="1" x14ac:dyDescent="0.15"/>
    <row r="1202" ht="28.5" customHeight="1" x14ac:dyDescent="0.15"/>
    <row r="1203" ht="28.5" customHeight="1" x14ac:dyDescent="0.15"/>
    <row r="1204" ht="28.5" customHeight="1" x14ac:dyDescent="0.15"/>
    <row r="1205" ht="28.5" customHeight="1" x14ac:dyDescent="0.15"/>
    <row r="1206" ht="28.5" customHeight="1" x14ac:dyDescent="0.15"/>
    <row r="1207" ht="28.5" customHeight="1" x14ac:dyDescent="0.15"/>
    <row r="1208" ht="28.5" customHeight="1" x14ac:dyDescent="0.15"/>
    <row r="1209" ht="28.5" customHeight="1" x14ac:dyDescent="0.15"/>
    <row r="1210" ht="28.5" customHeight="1" x14ac:dyDescent="0.15"/>
    <row r="1211" ht="28.5" customHeight="1" x14ac:dyDescent="0.15"/>
    <row r="1212" ht="28.5" customHeight="1" x14ac:dyDescent="0.15"/>
    <row r="1213" ht="28.5" customHeight="1" x14ac:dyDescent="0.15"/>
    <row r="1214" ht="28.5" customHeight="1" x14ac:dyDescent="0.15"/>
    <row r="1215" ht="28.5" customHeight="1" x14ac:dyDescent="0.15"/>
    <row r="1216" ht="28.5" customHeight="1" x14ac:dyDescent="0.15"/>
    <row r="1217" ht="28.5" customHeight="1" x14ac:dyDescent="0.15"/>
    <row r="1218" ht="28.5" customHeight="1" x14ac:dyDescent="0.15"/>
    <row r="1219" ht="28.5" customHeight="1" x14ac:dyDescent="0.15"/>
    <row r="1220" ht="28.5" customHeight="1" x14ac:dyDescent="0.15"/>
    <row r="1221" ht="28.5" customHeight="1" x14ac:dyDescent="0.15"/>
    <row r="1222" ht="28.5" customHeight="1" x14ac:dyDescent="0.15"/>
    <row r="1223" ht="28.5" customHeight="1" x14ac:dyDescent="0.15"/>
    <row r="1224" ht="28.5" customHeight="1" x14ac:dyDescent="0.15"/>
    <row r="1225" ht="28.5" customHeight="1" x14ac:dyDescent="0.15"/>
    <row r="1226" ht="28.5" customHeight="1" x14ac:dyDescent="0.15"/>
    <row r="1227" ht="28.5" customHeight="1" x14ac:dyDescent="0.15"/>
    <row r="1228" ht="28.5" customHeight="1" x14ac:dyDescent="0.15"/>
    <row r="1229" ht="28.5" customHeight="1" x14ac:dyDescent="0.15"/>
    <row r="1230" ht="28.5" customHeight="1" x14ac:dyDescent="0.15"/>
    <row r="1231" ht="28.5" customHeight="1" x14ac:dyDescent="0.15"/>
    <row r="1232" ht="28.5" customHeight="1" x14ac:dyDescent="0.15"/>
    <row r="1233" ht="28.5" customHeight="1" x14ac:dyDescent="0.15"/>
    <row r="1234" ht="28.5" customHeight="1" x14ac:dyDescent="0.15"/>
    <row r="1235" ht="28.5" customHeight="1" x14ac:dyDescent="0.15"/>
    <row r="1236" ht="28.5" customHeight="1" x14ac:dyDescent="0.15"/>
    <row r="1237" ht="28.5" customHeight="1" x14ac:dyDescent="0.15"/>
    <row r="1238" ht="28.5" customHeight="1" x14ac:dyDescent="0.15"/>
    <row r="1239" ht="28.5" customHeight="1" x14ac:dyDescent="0.15"/>
    <row r="1240" ht="28.5" customHeight="1" x14ac:dyDescent="0.15"/>
    <row r="1241" ht="28.5" customHeight="1" x14ac:dyDescent="0.15"/>
    <row r="1242" ht="28.5" customHeight="1" x14ac:dyDescent="0.15"/>
    <row r="1243" ht="28.5" customHeight="1" x14ac:dyDescent="0.15"/>
    <row r="1244" ht="28.5" customHeight="1" x14ac:dyDescent="0.15"/>
    <row r="1245" ht="28.5" customHeight="1" x14ac:dyDescent="0.15"/>
    <row r="1246" ht="28.5" customHeight="1" x14ac:dyDescent="0.15"/>
    <row r="1247" ht="28.5" customHeight="1" x14ac:dyDescent="0.15"/>
    <row r="1248" ht="28.5" customHeight="1" x14ac:dyDescent="0.15"/>
    <row r="1249" ht="28.5" customHeight="1" x14ac:dyDescent="0.15"/>
    <row r="1250" ht="28.5" customHeight="1" x14ac:dyDescent="0.15"/>
    <row r="1251" ht="28.5" customHeight="1" x14ac:dyDescent="0.15"/>
    <row r="1252" ht="28.5" customHeight="1" x14ac:dyDescent="0.15"/>
    <row r="1253" ht="28.5" customHeight="1" x14ac:dyDescent="0.15"/>
    <row r="1254" ht="28.5" customHeight="1" x14ac:dyDescent="0.15"/>
    <row r="1255" ht="28.5" customHeight="1" x14ac:dyDescent="0.15"/>
    <row r="1256" ht="28.5" customHeight="1" x14ac:dyDescent="0.15"/>
    <row r="1257" ht="28.5" customHeight="1" x14ac:dyDescent="0.15"/>
    <row r="1258" ht="28.5" customHeight="1" x14ac:dyDescent="0.15"/>
    <row r="1259" ht="28.5" customHeight="1" x14ac:dyDescent="0.15"/>
    <row r="1260" ht="28.5" customHeight="1" x14ac:dyDescent="0.15"/>
    <row r="1261" ht="28.5" customHeight="1" x14ac:dyDescent="0.15"/>
    <row r="1262" ht="28.5" customHeight="1" x14ac:dyDescent="0.15"/>
    <row r="1263" ht="28.5" customHeight="1" x14ac:dyDescent="0.15"/>
    <row r="1264" ht="28.5" customHeight="1" x14ac:dyDescent="0.15"/>
    <row r="1265" ht="28.5" customHeight="1" x14ac:dyDescent="0.15"/>
    <row r="1266" ht="28.5" customHeight="1" x14ac:dyDescent="0.15"/>
    <row r="1267" ht="28.5" customHeight="1" x14ac:dyDescent="0.15"/>
    <row r="1268" ht="28.5" customHeight="1" x14ac:dyDescent="0.15"/>
    <row r="1269" ht="28.5" customHeight="1" x14ac:dyDescent="0.15"/>
    <row r="1270" ht="28.5" customHeight="1" x14ac:dyDescent="0.15"/>
    <row r="1271" ht="28.5" customHeight="1" x14ac:dyDescent="0.15"/>
    <row r="1272" ht="28.5" customHeight="1" x14ac:dyDescent="0.15"/>
    <row r="1273" ht="28.5" customHeight="1" x14ac:dyDescent="0.15"/>
    <row r="1274" ht="28.5" customHeight="1" x14ac:dyDescent="0.15"/>
    <row r="1275" ht="28.5" customHeight="1" x14ac:dyDescent="0.15"/>
    <row r="1276" ht="28.5" customHeight="1" x14ac:dyDescent="0.15"/>
    <row r="1277" ht="28.5" customHeight="1" x14ac:dyDescent="0.15"/>
    <row r="1278" ht="28.5" customHeight="1" x14ac:dyDescent="0.15"/>
    <row r="1279" ht="28.5" customHeight="1" x14ac:dyDescent="0.15"/>
    <row r="1280" ht="28.5" customHeight="1" x14ac:dyDescent="0.15"/>
    <row r="1281" ht="28.5" customHeight="1" x14ac:dyDescent="0.15"/>
    <row r="1282" ht="28.5" customHeight="1" x14ac:dyDescent="0.15"/>
    <row r="1283" ht="28.5" customHeight="1" x14ac:dyDescent="0.15"/>
    <row r="1284" ht="28.5" customHeight="1" x14ac:dyDescent="0.15"/>
    <row r="1285" ht="28.5" customHeight="1" x14ac:dyDescent="0.15"/>
    <row r="1286" ht="28.5" customHeight="1" x14ac:dyDescent="0.15"/>
    <row r="1287" ht="28.5" customHeight="1" x14ac:dyDescent="0.15"/>
    <row r="1288" ht="28.5" customHeight="1" x14ac:dyDescent="0.15"/>
    <row r="1289" ht="28.5" customHeight="1" x14ac:dyDescent="0.15"/>
    <row r="1290" ht="28.5" customHeight="1" x14ac:dyDescent="0.15"/>
    <row r="1291" ht="28.5" customHeight="1" x14ac:dyDescent="0.15"/>
    <row r="1292" ht="28.5" customHeight="1" x14ac:dyDescent="0.15"/>
    <row r="1293" ht="28.5" customHeight="1" x14ac:dyDescent="0.15"/>
    <row r="1294" ht="28.5" customHeight="1" x14ac:dyDescent="0.15"/>
    <row r="1295" ht="28.5" customHeight="1" x14ac:dyDescent="0.15"/>
    <row r="1296" ht="28.5" customHeight="1" x14ac:dyDescent="0.15"/>
    <row r="1297" ht="28.5" customHeight="1" x14ac:dyDescent="0.15"/>
    <row r="1298" ht="28.5" customHeight="1" x14ac:dyDescent="0.15"/>
    <row r="1299" ht="28.5" customHeight="1" x14ac:dyDescent="0.15"/>
    <row r="1300" ht="28.5" customHeight="1" x14ac:dyDescent="0.15"/>
    <row r="1301" ht="28.5" customHeight="1" x14ac:dyDescent="0.15"/>
    <row r="1302" ht="28.5" customHeight="1" x14ac:dyDescent="0.15"/>
    <row r="1303" ht="28.5" customHeight="1" x14ac:dyDescent="0.15"/>
    <row r="1304" ht="28.5" customHeight="1" x14ac:dyDescent="0.15"/>
    <row r="1305" ht="28.5" customHeight="1" x14ac:dyDescent="0.15"/>
    <row r="1306" ht="28.5" customHeight="1" x14ac:dyDescent="0.15"/>
    <row r="1307" ht="28.5" customHeight="1" x14ac:dyDescent="0.15"/>
    <row r="1308" ht="28.5" customHeight="1" x14ac:dyDescent="0.15"/>
    <row r="1309" ht="28.5" customHeight="1" x14ac:dyDescent="0.15"/>
    <row r="1310" ht="28.5" customHeight="1" x14ac:dyDescent="0.15"/>
    <row r="1311" ht="28.5" customHeight="1" x14ac:dyDescent="0.15"/>
    <row r="1312" ht="28.5" customHeight="1" x14ac:dyDescent="0.15"/>
    <row r="1313" ht="28.5" customHeight="1" x14ac:dyDescent="0.15"/>
    <row r="1314" ht="28.5" customHeight="1" x14ac:dyDescent="0.15"/>
    <row r="1315" ht="28.5" customHeight="1" x14ac:dyDescent="0.15"/>
    <row r="1316" ht="28.5" customHeight="1" x14ac:dyDescent="0.15"/>
    <row r="1317" ht="28.5" customHeight="1" x14ac:dyDescent="0.15"/>
    <row r="1318" ht="28.5" customHeight="1" x14ac:dyDescent="0.15"/>
    <row r="1319" ht="28.5" customHeight="1" x14ac:dyDescent="0.15"/>
    <row r="1320" ht="28.5" customHeight="1" x14ac:dyDescent="0.15"/>
    <row r="1321" ht="28.5" customHeight="1" x14ac:dyDescent="0.15"/>
    <row r="1322" ht="28.5" customHeight="1" x14ac:dyDescent="0.15"/>
    <row r="1323" ht="28.5" customHeight="1" x14ac:dyDescent="0.15"/>
    <row r="1324" ht="28.5" customHeight="1" x14ac:dyDescent="0.15"/>
    <row r="1325" ht="28.5" customHeight="1" x14ac:dyDescent="0.15"/>
    <row r="1326" ht="28.5" customHeight="1" x14ac:dyDescent="0.15"/>
    <row r="1327" ht="28.5" customHeight="1" x14ac:dyDescent="0.15"/>
    <row r="1328" ht="28.5" customHeight="1" x14ac:dyDescent="0.15"/>
    <row r="1329" ht="28.5" customHeight="1" x14ac:dyDescent="0.15"/>
    <row r="1330" ht="28.5" customHeight="1" x14ac:dyDescent="0.15"/>
    <row r="1331" ht="28.5" customHeight="1" x14ac:dyDescent="0.15"/>
    <row r="1332" ht="28.5" customHeight="1" x14ac:dyDescent="0.15"/>
    <row r="1333" ht="28.5" customHeight="1" x14ac:dyDescent="0.15"/>
    <row r="1334" ht="28.5" customHeight="1" x14ac:dyDescent="0.15"/>
    <row r="1335" ht="28.5" customHeight="1" x14ac:dyDescent="0.15"/>
    <row r="1336" ht="28.5" customHeight="1" x14ac:dyDescent="0.15"/>
    <row r="1337" ht="28.5" customHeight="1" x14ac:dyDescent="0.15"/>
    <row r="1338" ht="28.5" customHeight="1" x14ac:dyDescent="0.15"/>
    <row r="1339" ht="28.5" customHeight="1" x14ac:dyDescent="0.15"/>
    <row r="1340" ht="28.5" customHeight="1" x14ac:dyDescent="0.15"/>
    <row r="1341" ht="28.5" customHeight="1" x14ac:dyDescent="0.15"/>
    <row r="1342" ht="28.5" customHeight="1" x14ac:dyDescent="0.15"/>
    <row r="1343" ht="28.5" customHeight="1" x14ac:dyDescent="0.15"/>
    <row r="1344" ht="28.5" customHeight="1" x14ac:dyDescent="0.15"/>
    <row r="1345" ht="28.5" customHeight="1" x14ac:dyDescent="0.15"/>
    <row r="1346" ht="28.5" customHeight="1" x14ac:dyDescent="0.15"/>
    <row r="1347" ht="28.5" customHeight="1" x14ac:dyDescent="0.15"/>
    <row r="1348" ht="28.5" customHeight="1" x14ac:dyDescent="0.15"/>
    <row r="1349" ht="28.5" customHeight="1" x14ac:dyDescent="0.15"/>
    <row r="1350" ht="28.5" customHeight="1" x14ac:dyDescent="0.15"/>
    <row r="1351" ht="28.5" customHeight="1" x14ac:dyDescent="0.15"/>
    <row r="1352" ht="28.5" customHeight="1" x14ac:dyDescent="0.15"/>
    <row r="1353" ht="28.5" customHeight="1" x14ac:dyDescent="0.15"/>
    <row r="1354" ht="28.5" customHeight="1" x14ac:dyDescent="0.15"/>
    <row r="1355" ht="28.5" customHeight="1" x14ac:dyDescent="0.15"/>
    <row r="1356" ht="28.5" customHeight="1" x14ac:dyDescent="0.15"/>
    <row r="1357" ht="28.5" customHeight="1" x14ac:dyDescent="0.15"/>
    <row r="1358" ht="28.5" customHeight="1" x14ac:dyDescent="0.15"/>
    <row r="1359" ht="28.5" customHeight="1" x14ac:dyDescent="0.15"/>
    <row r="1360" ht="28.5" customHeight="1" x14ac:dyDescent="0.15"/>
    <row r="1361" ht="28.5" customHeight="1" x14ac:dyDescent="0.15"/>
    <row r="1362" ht="28.5" customHeight="1" x14ac:dyDescent="0.15"/>
    <row r="1363" ht="28.5" customHeight="1" x14ac:dyDescent="0.15"/>
    <row r="1364" ht="28.5" customHeight="1" x14ac:dyDescent="0.15"/>
    <row r="1365" ht="28.5" customHeight="1" x14ac:dyDescent="0.15"/>
    <row r="1366" ht="28.5" customHeight="1" x14ac:dyDescent="0.15"/>
    <row r="1367" ht="28.5" customHeight="1" x14ac:dyDescent="0.15"/>
    <row r="1368" ht="28.5" customHeight="1" x14ac:dyDescent="0.15"/>
    <row r="1369" ht="28.5" customHeight="1" x14ac:dyDescent="0.15"/>
    <row r="1370" ht="28.5" customHeight="1" x14ac:dyDescent="0.15"/>
    <row r="1371" ht="28.5" customHeight="1" x14ac:dyDescent="0.15"/>
    <row r="1372" ht="28.5" customHeight="1" x14ac:dyDescent="0.15"/>
    <row r="1373" ht="28.5" customHeight="1" x14ac:dyDescent="0.15"/>
    <row r="1374" ht="28.5" customHeight="1" x14ac:dyDescent="0.15"/>
    <row r="1375" ht="28.5" customHeight="1" x14ac:dyDescent="0.15"/>
    <row r="1376" ht="28.5" customHeight="1" x14ac:dyDescent="0.15"/>
    <row r="1377" ht="28.5" customHeight="1" x14ac:dyDescent="0.15"/>
    <row r="1378" ht="28.5" customHeight="1" x14ac:dyDescent="0.15"/>
    <row r="1379" ht="28.5" customHeight="1" x14ac:dyDescent="0.15"/>
    <row r="1380" ht="28.5" customHeight="1" x14ac:dyDescent="0.15"/>
    <row r="1381" ht="28.5" customHeight="1" x14ac:dyDescent="0.15"/>
    <row r="1382" ht="28.5" customHeight="1" x14ac:dyDescent="0.15"/>
    <row r="1383" ht="28.5" customHeight="1" x14ac:dyDescent="0.15"/>
    <row r="1384" ht="28.5" customHeight="1" x14ac:dyDescent="0.15"/>
    <row r="1385" ht="28.5" customHeight="1" x14ac:dyDescent="0.15"/>
    <row r="1386" ht="28.5" customHeight="1" x14ac:dyDescent="0.15"/>
    <row r="1387" ht="28.5" customHeight="1" x14ac:dyDescent="0.15"/>
    <row r="1388" ht="28.5" customHeight="1" x14ac:dyDescent="0.15"/>
    <row r="1389" ht="28.5" customHeight="1" x14ac:dyDescent="0.15"/>
    <row r="1390" ht="28.5" customHeight="1" x14ac:dyDescent="0.15"/>
    <row r="1391" ht="28.5" customHeight="1" x14ac:dyDescent="0.15"/>
    <row r="1392" ht="28.5" customHeight="1" x14ac:dyDescent="0.15"/>
    <row r="1393" ht="28.5" customHeight="1" x14ac:dyDescent="0.15"/>
    <row r="1394" ht="28.5" customHeight="1" x14ac:dyDescent="0.15"/>
    <row r="1395" ht="28.5" customHeight="1" x14ac:dyDescent="0.15"/>
    <row r="1396" ht="28.5" customHeight="1" x14ac:dyDescent="0.15"/>
    <row r="1397" ht="28.5" customHeight="1" x14ac:dyDescent="0.15"/>
    <row r="1398" ht="28.5" customHeight="1" x14ac:dyDescent="0.15"/>
    <row r="1399" ht="28.5" customHeight="1" x14ac:dyDescent="0.15"/>
    <row r="1400" ht="28.5" customHeight="1" x14ac:dyDescent="0.15"/>
    <row r="1401" ht="28.5" customHeight="1" x14ac:dyDescent="0.15"/>
    <row r="1402" ht="28.5" customHeight="1" x14ac:dyDescent="0.15"/>
    <row r="1403" ht="28.5" customHeight="1" x14ac:dyDescent="0.15"/>
    <row r="1404" ht="28.5" customHeight="1" x14ac:dyDescent="0.15"/>
    <row r="1405" ht="28.5" customHeight="1" x14ac:dyDescent="0.15"/>
    <row r="1406" ht="28.5" customHeight="1" x14ac:dyDescent="0.15"/>
    <row r="1407" ht="28.5" customHeight="1" x14ac:dyDescent="0.15"/>
    <row r="1408" ht="28.5" customHeight="1" x14ac:dyDescent="0.15"/>
    <row r="1409" ht="28.5" customHeight="1" x14ac:dyDescent="0.15"/>
    <row r="1410" ht="28.5" customHeight="1" x14ac:dyDescent="0.15"/>
    <row r="1411" ht="28.5" customHeight="1" x14ac:dyDescent="0.15"/>
    <row r="1412" ht="28.5" customHeight="1" x14ac:dyDescent="0.15"/>
    <row r="1413" ht="28.5" customHeight="1" x14ac:dyDescent="0.15"/>
    <row r="1414" ht="28.5" customHeight="1" x14ac:dyDescent="0.15"/>
    <row r="1415" ht="28.5" customHeight="1" x14ac:dyDescent="0.15"/>
    <row r="1416" ht="28.5" customHeight="1" x14ac:dyDescent="0.15"/>
    <row r="1417" ht="28.5" customHeight="1" x14ac:dyDescent="0.15"/>
    <row r="1418" ht="28.5" customHeight="1" x14ac:dyDescent="0.15"/>
    <row r="1419" ht="28.5" customHeight="1" x14ac:dyDescent="0.15"/>
    <row r="1420" ht="28.5" customHeight="1" x14ac:dyDescent="0.15"/>
    <row r="1421" ht="28.5" customHeight="1" x14ac:dyDescent="0.15"/>
    <row r="1422" ht="28.5" customHeight="1" x14ac:dyDescent="0.15"/>
    <row r="1423" ht="28.5" customHeight="1" x14ac:dyDescent="0.15"/>
    <row r="1424" ht="28.5" customHeight="1" x14ac:dyDescent="0.15"/>
    <row r="1425" ht="28.5" customHeight="1" x14ac:dyDescent="0.15"/>
    <row r="1426" ht="28.5" customHeight="1" x14ac:dyDescent="0.15"/>
    <row r="1427" ht="28.5" customHeight="1" x14ac:dyDescent="0.15"/>
    <row r="1428" ht="28.5" customHeight="1" x14ac:dyDescent="0.15"/>
    <row r="1429" ht="28.5" customHeight="1" x14ac:dyDescent="0.15"/>
    <row r="1430" ht="28.5" customHeight="1" x14ac:dyDescent="0.15"/>
    <row r="1431" ht="28.5" customHeight="1" x14ac:dyDescent="0.15"/>
    <row r="1432" ht="28.5" customHeight="1" x14ac:dyDescent="0.15"/>
    <row r="1433" ht="28.5" customHeight="1" x14ac:dyDescent="0.15"/>
    <row r="1434" ht="28.5" customHeight="1" x14ac:dyDescent="0.15"/>
    <row r="1435" ht="28.5" customHeight="1" x14ac:dyDescent="0.15"/>
    <row r="1436" ht="28.5" customHeight="1" x14ac:dyDescent="0.15"/>
    <row r="1437" ht="28.5" customHeight="1" x14ac:dyDescent="0.15"/>
    <row r="1438" ht="28.5" customHeight="1" x14ac:dyDescent="0.15"/>
    <row r="1439" ht="28.5" customHeight="1" x14ac:dyDescent="0.15"/>
    <row r="1440" ht="28.5" customHeight="1" x14ac:dyDescent="0.15"/>
    <row r="1441" ht="28.5" customHeight="1" x14ac:dyDescent="0.15"/>
    <row r="1442" ht="28.5" customHeight="1" x14ac:dyDescent="0.15"/>
    <row r="1443" ht="28.5" customHeight="1" x14ac:dyDescent="0.15"/>
    <row r="1444" ht="28.5" customHeight="1" x14ac:dyDescent="0.15"/>
    <row r="1445" ht="28.5" customHeight="1" x14ac:dyDescent="0.15"/>
    <row r="1446" ht="28.5" customHeight="1" x14ac:dyDescent="0.15"/>
    <row r="1447" ht="28.5" customHeight="1" x14ac:dyDescent="0.15"/>
    <row r="1448" ht="28.5" customHeight="1" x14ac:dyDescent="0.15"/>
    <row r="1449" ht="28.5" customHeight="1" x14ac:dyDescent="0.15"/>
    <row r="1450" ht="28.5" customHeight="1" x14ac:dyDescent="0.15"/>
    <row r="1451" ht="28.5" customHeight="1" x14ac:dyDescent="0.15"/>
    <row r="1452" ht="28.5" customHeight="1" x14ac:dyDescent="0.15"/>
    <row r="1453" ht="28.5" customHeight="1" x14ac:dyDescent="0.15"/>
    <row r="1454" ht="28.5" customHeight="1" x14ac:dyDescent="0.15"/>
    <row r="1455" ht="28.5" customHeight="1" x14ac:dyDescent="0.15"/>
    <row r="1456" ht="28.5" customHeight="1" x14ac:dyDescent="0.15"/>
    <row r="1457" ht="28.5" customHeight="1" x14ac:dyDescent="0.15"/>
    <row r="1458" ht="28.5" customHeight="1" x14ac:dyDescent="0.15"/>
    <row r="1459" ht="28.5" customHeight="1" x14ac:dyDescent="0.15"/>
    <row r="1460" ht="28.5" customHeight="1" x14ac:dyDescent="0.15"/>
    <row r="1461" ht="28.5" customHeight="1" x14ac:dyDescent="0.15"/>
    <row r="1462" ht="28.5" customHeight="1" x14ac:dyDescent="0.15"/>
    <row r="1463" ht="28.5" customHeight="1" x14ac:dyDescent="0.15"/>
    <row r="1464" ht="28.5" customHeight="1" x14ac:dyDescent="0.15"/>
    <row r="1465" ht="28.5" customHeight="1" x14ac:dyDescent="0.15"/>
    <row r="1466" ht="28.5" customHeight="1" x14ac:dyDescent="0.15"/>
    <row r="1467" ht="28.5" customHeight="1" x14ac:dyDescent="0.15"/>
    <row r="1468" ht="28.5" customHeight="1" x14ac:dyDescent="0.15"/>
    <row r="1469" ht="28.5" customHeight="1" x14ac:dyDescent="0.15"/>
    <row r="1470" ht="28.5" customHeight="1" x14ac:dyDescent="0.15"/>
    <row r="1471" ht="28.5" customHeight="1" x14ac:dyDescent="0.15"/>
    <row r="1472" ht="28.5" customHeight="1" x14ac:dyDescent="0.15"/>
    <row r="1473" ht="28.5" customHeight="1" x14ac:dyDescent="0.15"/>
    <row r="1474" ht="28.5" customHeight="1" x14ac:dyDescent="0.15"/>
    <row r="1475" ht="28.5" customHeight="1" x14ac:dyDescent="0.15"/>
    <row r="1476" ht="28.5" customHeight="1" x14ac:dyDescent="0.15"/>
    <row r="1477" ht="28.5" customHeight="1" x14ac:dyDescent="0.15"/>
    <row r="1478" ht="28.5" customHeight="1" x14ac:dyDescent="0.15"/>
    <row r="1479" ht="28.5" customHeight="1" x14ac:dyDescent="0.15"/>
    <row r="1480" ht="28.5" customHeight="1" x14ac:dyDescent="0.15"/>
    <row r="1481" ht="28.5" customHeight="1" x14ac:dyDescent="0.15"/>
    <row r="1482" ht="28.5" customHeight="1" x14ac:dyDescent="0.15"/>
    <row r="1483" ht="28.5" customHeight="1" x14ac:dyDescent="0.15"/>
    <row r="1484" ht="28.5" customHeight="1" x14ac:dyDescent="0.15"/>
    <row r="1485" ht="28.5" customHeight="1" x14ac:dyDescent="0.15"/>
    <row r="1486" ht="28.5" customHeight="1" x14ac:dyDescent="0.15"/>
    <row r="1487" ht="28.5" customHeight="1" x14ac:dyDescent="0.15"/>
    <row r="1488" ht="28.5" customHeight="1" x14ac:dyDescent="0.15"/>
    <row r="1489" ht="28.5" customHeight="1" x14ac:dyDescent="0.15"/>
    <row r="1490" ht="28.5" customHeight="1" x14ac:dyDescent="0.15"/>
    <row r="1491" ht="28.5" customHeight="1" x14ac:dyDescent="0.15"/>
    <row r="1492" ht="28.5" customHeight="1" x14ac:dyDescent="0.15"/>
    <row r="1493" ht="28.5" customHeight="1" x14ac:dyDescent="0.15"/>
    <row r="1494" ht="28.5" customHeight="1" x14ac:dyDescent="0.15"/>
    <row r="1495" ht="28.5" customHeight="1" x14ac:dyDescent="0.15"/>
    <row r="1496" ht="28.5" customHeight="1" x14ac:dyDescent="0.15"/>
    <row r="1497" ht="28.5" customHeight="1" x14ac:dyDescent="0.15"/>
    <row r="1498" ht="28.5" customHeight="1" x14ac:dyDescent="0.15"/>
    <row r="1499" ht="28.5" customHeight="1" x14ac:dyDescent="0.15"/>
    <row r="1500" ht="28.5" customHeight="1" x14ac:dyDescent="0.15"/>
    <row r="1501" ht="28.5" customHeight="1" x14ac:dyDescent="0.15"/>
    <row r="1502" ht="28.5" customHeight="1" x14ac:dyDescent="0.15"/>
    <row r="1503" ht="28.5" customHeight="1" x14ac:dyDescent="0.15"/>
    <row r="1504" ht="28.5" customHeight="1" x14ac:dyDescent="0.15"/>
    <row r="1505" ht="28.5" customHeight="1" x14ac:dyDescent="0.15"/>
    <row r="1506" ht="28.5" customHeight="1" x14ac:dyDescent="0.15"/>
    <row r="1507" ht="28.5" customHeight="1" x14ac:dyDescent="0.15"/>
    <row r="1508" ht="28.5" customHeight="1" x14ac:dyDescent="0.15"/>
    <row r="1509" ht="28.5" customHeight="1" x14ac:dyDescent="0.15"/>
    <row r="1510" ht="28.5" customHeight="1" x14ac:dyDescent="0.15"/>
    <row r="1511" ht="28.5" customHeight="1" x14ac:dyDescent="0.15"/>
    <row r="1512" ht="28.5" customHeight="1" x14ac:dyDescent="0.15"/>
    <row r="1513" ht="28.5" customHeight="1" x14ac:dyDescent="0.15"/>
    <row r="1514" ht="28.5" customHeight="1" x14ac:dyDescent="0.15"/>
    <row r="1515" ht="28.5" customHeight="1" x14ac:dyDescent="0.15"/>
    <row r="1516" ht="28.5" customHeight="1" x14ac:dyDescent="0.15"/>
    <row r="1517" ht="28.5" customHeight="1" x14ac:dyDescent="0.15"/>
    <row r="1518" ht="28.5" customHeight="1" x14ac:dyDescent="0.15"/>
    <row r="1519" ht="28.5" customHeight="1" x14ac:dyDescent="0.15"/>
    <row r="1520" ht="28.5" customHeight="1" x14ac:dyDescent="0.15"/>
    <row r="1521" ht="28.5" customHeight="1" x14ac:dyDescent="0.15"/>
    <row r="1522" ht="28.5" customHeight="1" x14ac:dyDescent="0.15"/>
    <row r="1523" ht="28.5" customHeight="1" x14ac:dyDescent="0.15"/>
    <row r="1524" ht="28.5" customHeight="1" x14ac:dyDescent="0.15"/>
    <row r="1525" ht="28.5" customHeight="1" x14ac:dyDescent="0.15"/>
    <row r="1526" ht="28.5" customHeight="1" x14ac:dyDescent="0.15"/>
    <row r="1527" ht="28.5" customHeight="1" x14ac:dyDescent="0.15"/>
    <row r="1528" ht="28.5" customHeight="1" x14ac:dyDescent="0.15"/>
    <row r="1529" ht="28.5" customHeight="1" x14ac:dyDescent="0.15"/>
    <row r="1530" ht="28.5" customHeight="1" x14ac:dyDescent="0.15"/>
    <row r="1531" ht="28.5" customHeight="1" x14ac:dyDescent="0.15"/>
    <row r="1532" ht="28.5" customHeight="1" x14ac:dyDescent="0.15"/>
    <row r="1533" ht="28.5" customHeight="1" x14ac:dyDescent="0.15"/>
    <row r="1534" ht="28.5" customHeight="1" x14ac:dyDescent="0.15"/>
    <row r="1535" ht="28.5" customHeight="1" x14ac:dyDescent="0.15"/>
    <row r="1536" ht="28.5" customHeight="1" x14ac:dyDescent="0.15"/>
    <row r="1537" ht="28.5" customHeight="1" x14ac:dyDescent="0.15"/>
    <row r="1538" ht="28.5" customHeight="1" x14ac:dyDescent="0.15"/>
    <row r="1539" ht="28.5" customHeight="1" x14ac:dyDescent="0.15"/>
    <row r="1540" ht="28.5" customHeight="1" x14ac:dyDescent="0.15"/>
    <row r="1541" ht="28.5" customHeight="1" x14ac:dyDescent="0.15"/>
    <row r="1542" ht="28.5" customHeight="1" x14ac:dyDescent="0.15"/>
    <row r="1543" ht="28.5" customHeight="1" x14ac:dyDescent="0.15"/>
    <row r="1544" ht="28.5" customHeight="1" x14ac:dyDescent="0.15"/>
    <row r="1545" ht="28.5" customHeight="1" x14ac:dyDescent="0.15"/>
    <row r="1546" ht="28.5" customHeight="1" x14ac:dyDescent="0.15"/>
    <row r="1547" ht="28.5" customHeight="1" x14ac:dyDescent="0.15"/>
    <row r="1548" ht="28.5" customHeight="1" x14ac:dyDescent="0.15"/>
  </sheetData>
  <mergeCells count="500">
    <mergeCell ref="L10:N10"/>
    <mergeCell ref="P10:Q10"/>
    <mergeCell ref="A7:B7"/>
    <mergeCell ref="J7:K7"/>
    <mergeCell ref="C7:E7"/>
    <mergeCell ref="A10:B10"/>
    <mergeCell ref="J10:K10"/>
    <mergeCell ref="C10:E10"/>
    <mergeCell ref="G10:H10"/>
    <mergeCell ref="A8:B8"/>
    <mergeCell ref="J8:K8"/>
    <mergeCell ref="A9:B9"/>
    <mergeCell ref="J9:K9"/>
    <mergeCell ref="C9:E9"/>
    <mergeCell ref="C8:E8"/>
    <mergeCell ref="L11:N11"/>
    <mergeCell ref="P11:Q11"/>
    <mergeCell ref="A12:B12"/>
    <mergeCell ref="J12:K12"/>
    <mergeCell ref="A11:B11"/>
    <mergeCell ref="J11:K11"/>
    <mergeCell ref="C11:E11"/>
    <mergeCell ref="G11:H11"/>
    <mergeCell ref="C12:E12"/>
    <mergeCell ref="G12:H12"/>
    <mergeCell ref="A14:B14"/>
    <mergeCell ref="J14:K14"/>
    <mergeCell ref="C14:E14"/>
    <mergeCell ref="G14:H14"/>
    <mergeCell ref="L14:N14"/>
    <mergeCell ref="P14:Q14"/>
    <mergeCell ref="L12:N12"/>
    <mergeCell ref="P12:Q12"/>
    <mergeCell ref="A13:B13"/>
    <mergeCell ref="J13:K13"/>
    <mergeCell ref="C13:E13"/>
    <mergeCell ref="G13:H13"/>
    <mergeCell ref="L13:N13"/>
    <mergeCell ref="P13:Q13"/>
    <mergeCell ref="P18:Q18"/>
    <mergeCell ref="L17:N17"/>
    <mergeCell ref="P17:Q17"/>
    <mergeCell ref="P15:Q15"/>
    <mergeCell ref="A16:B16"/>
    <mergeCell ref="J16:K16"/>
    <mergeCell ref="A15:B15"/>
    <mergeCell ref="J15:K15"/>
    <mergeCell ref="C15:E15"/>
    <mergeCell ref="G15:H15"/>
    <mergeCell ref="C16:E16"/>
    <mergeCell ref="G16:H16"/>
    <mergeCell ref="P16:Q16"/>
    <mergeCell ref="A18:B18"/>
    <mergeCell ref="J18:K18"/>
    <mergeCell ref="C18:E18"/>
    <mergeCell ref="G18:H18"/>
    <mergeCell ref="L16:N16"/>
    <mergeCell ref="A17:B17"/>
    <mergeCell ref="J17:K17"/>
    <mergeCell ref="C17:E17"/>
    <mergeCell ref="G17:H17"/>
    <mergeCell ref="L18:N18"/>
    <mergeCell ref="A21:B21"/>
    <mergeCell ref="J21:K21"/>
    <mergeCell ref="C21:E21"/>
    <mergeCell ref="G21:H21"/>
    <mergeCell ref="P21:Q21"/>
    <mergeCell ref="L19:N19"/>
    <mergeCell ref="P19:Q19"/>
    <mergeCell ref="A20:B20"/>
    <mergeCell ref="J20:K20"/>
    <mergeCell ref="A19:B19"/>
    <mergeCell ref="J19:K19"/>
    <mergeCell ref="C19:E19"/>
    <mergeCell ref="G19:H19"/>
    <mergeCell ref="C20:E20"/>
    <mergeCell ref="G20:H20"/>
    <mergeCell ref="A24:B24"/>
    <mergeCell ref="J24:K24"/>
    <mergeCell ref="A23:B23"/>
    <mergeCell ref="J23:K23"/>
    <mergeCell ref="C23:E23"/>
    <mergeCell ref="G23:H23"/>
    <mergeCell ref="C24:E24"/>
    <mergeCell ref="G24:H24"/>
    <mergeCell ref="A22:B22"/>
    <mergeCell ref="J22:K22"/>
    <mergeCell ref="C22:E22"/>
    <mergeCell ref="G22:H22"/>
    <mergeCell ref="A27:B27"/>
    <mergeCell ref="J27:K27"/>
    <mergeCell ref="C27:E27"/>
    <mergeCell ref="G27:H27"/>
    <mergeCell ref="A26:B26"/>
    <mergeCell ref="J26:K26"/>
    <mergeCell ref="C26:E26"/>
    <mergeCell ref="G26:H26"/>
    <mergeCell ref="A25:B25"/>
    <mergeCell ref="J25:K25"/>
    <mergeCell ref="C25:E25"/>
    <mergeCell ref="G25:H25"/>
    <mergeCell ref="A30:B30"/>
    <mergeCell ref="J30:K30"/>
    <mergeCell ref="C30:E30"/>
    <mergeCell ref="G30:H30"/>
    <mergeCell ref="C28:E28"/>
    <mergeCell ref="G28:H28"/>
    <mergeCell ref="A29:B29"/>
    <mergeCell ref="J29:K29"/>
    <mergeCell ref="C29:E29"/>
    <mergeCell ref="G29:H29"/>
    <mergeCell ref="A28:B28"/>
    <mergeCell ref="J28:K28"/>
    <mergeCell ref="AZ25:BB25"/>
    <mergeCell ref="BD25:BE25"/>
    <mergeCell ref="AO24:AP24"/>
    <mergeCell ref="AQ24:AS24"/>
    <mergeCell ref="AO25:AP25"/>
    <mergeCell ref="AQ25:AS25"/>
    <mergeCell ref="AU25:AV25"/>
    <mergeCell ref="AX25:AY25"/>
    <mergeCell ref="AU24:AV24"/>
    <mergeCell ref="AX24:AY24"/>
    <mergeCell ref="AO22:AP22"/>
    <mergeCell ref="AQ22:AS22"/>
    <mergeCell ref="AU22:AV22"/>
    <mergeCell ref="AX22:AY22"/>
    <mergeCell ref="AZ24:BB24"/>
    <mergeCell ref="BD24:BE24"/>
    <mergeCell ref="AO23:AP23"/>
    <mergeCell ref="AQ23:AS23"/>
    <mergeCell ref="AU23:AV23"/>
    <mergeCell ref="AX23:AY23"/>
    <mergeCell ref="AZ22:BB22"/>
    <mergeCell ref="BD22:BE22"/>
    <mergeCell ref="AZ23:BB23"/>
    <mergeCell ref="BD23:BE23"/>
    <mergeCell ref="AZ21:BB21"/>
    <mergeCell ref="BD21:BE21"/>
    <mergeCell ref="AO20:AP20"/>
    <mergeCell ref="AQ20:AS20"/>
    <mergeCell ref="AO21:AP21"/>
    <mergeCell ref="AQ21:AS21"/>
    <mergeCell ref="AU21:AV21"/>
    <mergeCell ref="AX21:AY21"/>
    <mergeCell ref="AU20:AV20"/>
    <mergeCell ref="AX20:AY20"/>
    <mergeCell ref="AO18:AP18"/>
    <mergeCell ref="AQ18:AS18"/>
    <mergeCell ref="AU18:AV18"/>
    <mergeCell ref="AX18:AY18"/>
    <mergeCell ref="AZ20:BB20"/>
    <mergeCell ref="BD20:BE20"/>
    <mergeCell ref="AO19:AP19"/>
    <mergeCell ref="AQ19:AS19"/>
    <mergeCell ref="AU19:AV19"/>
    <mergeCell ref="AX19:AY19"/>
    <mergeCell ref="AZ18:BB18"/>
    <mergeCell ref="BD18:BE18"/>
    <mergeCell ref="AZ19:BB19"/>
    <mergeCell ref="BD19:BE19"/>
    <mergeCell ref="AZ17:BB17"/>
    <mergeCell ref="BD17:BE17"/>
    <mergeCell ref="AO16:AP16"/>
    <mergeCell ref="AQ16:AS16"/>
    <mergeCell ref="AO17:AP17"/>
    <mergeCell ref="AQ17:AS17"/>
    <mergeCell ref="AU17:AV17"/>
    <mergeCell ref="AX17:AY17"/>
    <mergeCell ref="AU16:AV16"/>
    <mergeCell ref="AX16:AY16"/>
    <mergeCell ref="AO14:AP14"/>
    <mergeCell ref="AQ14:AS14"/>
    <mergeCell ref="AU14:AV14"/>
    <mergeCell ref="AX14:AY14"/>
    <mergeCell ref="AZ16:BB16"/>
    <mergeCell ref="BD16:BE16"/>
    <mergeCell ref="AO15:AP15"/>
    <mergeCell ref="AQ15:AS15"/>
    <mergeCell ref="AU15:AV15"/>
    <mergeCell ref="AX15:AY15"/>
    <mergeCell ref="AZ14:BB14"/>
    <mergeCell ref="BD14:BE14"/>
    <mergeCell ref="AZ15:BB15"/>
    <mergeCell ref="BD15:BE15"/>
    <mergeCell ref="AZ10:BB10"/>
    <mergeCell ref="BD10:BE10"/>
    <mergeCell ref="AZ11:BB11"/>
    <mergeCell ref="BD11:BE11"/>
    <mergeCell ref="AZ13:BB13"/>
    <mergeCell ref="BD13:BE13"/>
    <mergeCell ref="AZ12:BB12"/>
    <mergeCell ref="BD12:BE12"/>
    <mergeCell ref="AO13:AP13"/>
    <mergeCell ref="AQ13:AS13"/>
    <mergeCell ref="AU13:AV13"/>
    <mergeCell ref="AX13:AY13"/>
    <mergeCell ref="AU12:AV12"/>
    <mergeCell ref="AX12:AY12"/>
    <mergeCell ref="AO10:AP10"/>
    <mergeCell ref="AQ10:AS10"/>
    <mergeCell ref="AU10:AV10"/>
    <mergeCell ref="AX10:AY10"/>
    <mergeCell ref="AO11:AP11"/>
    <mergeCell ref="AQ11:AS11"/>
    <mergeCell ref="AU11:AV11"/>
    <mergeCell ref="AX11:AY11"/>
    <mergeCell ref="AO12:AP12"/>
    <mergeCell ref="AQ12:AS12"/>
    <mergeCell ref="AZ7:BB7"/>
    <mergeCell ref="BD7:BE7"/>
    <mergeCell ref="AZ9:BB9"/>
    <mergeCell ref="BD9:BE9"/>
    <mergeCell ref="AO8:AP8"/>
    <mergeCell ref="AQ8:AS8"/>
    <mergeCell ref="AO9:AP9"/>
    <mergeCell ref="AQ9:AS9"/>
    <mergeCell ref="AU9:AV9"/>
    <mergeCell ref="AX9:AY9"/>
    <mergeCell ref="AU8:AV8"/>
    <mergeCell ref="AX8:AY8"/>
    <mergeCell ref="A36:R37"/>
    <mergeCell ref="G33:H33"/>
    <mergeCell ref="A38:Y39"/>
    <mergeCell ref="N34:O34"/>
    <mergeCell ref="F35:H35"/>
    <mergeCell ref="Z35:AB35"/>
    <mergeCell ref="AO4:BF4"/>
    <mergeCell ref="AO5:AP5"/>
    <mergeCell ref="AQ5:AW5"/>
    <mergeCell ref="AX5:AY5"/>
    <mergeCell ref="AZ5:BF5"/>
    <mergeCell ref="AO6:AP6"/>
    <mergeCell ref="AZ6:BB6"/>
    <mergeCell ref="BD6:BE6"/>
    <mergeCell ref="U31:Y31"/>
    <mergeCell ref="AQ6:AS6"/>
    <mergeCell ref="AU6:AV6"/>
    <mergeCell ref="AX6:AY6"/>
    <mergeCell ref="AZ8:BB8"/>
    <mergeCell ref="BD8:BE8"/>
    <mergeCell ref="AO7:AP7"/>
    <mergeCell ref="AQ7:AS7"/>
    <mergeCell ref="AU7:AV7"/>
    <mergeCell ref="AX7:AY7"/>
    <mergeCell ref="AF30:AH30"/>
    <mergeCell ref="AJ30:AK30"/>
    <mergeCell ref="U29:V29"/>
    <mergeCell ref="W29:Y29"/>
    <mergeCell ref="U30:V30"/>
    <mergeCell ref="W30:Y30"/>
    <mergeCell ref="AA30:AB30"/>
    <mergeCell ref="AD30:AE30"/>
    <mergeCell ref="AA29:AB29"/>
    <mergeCell ref="AD29:AE29"/>
    <mergeCell ref="U27:V27"/>
    <mergeCell ref="W27:Y27"/>
    <mergeCell ref="AA27:AB27"/>
    <mergeCell ref="AD27:AE27"/>
    <mergeCell ref="AF29:AH29"/>
    <mergeCell ref="AJ29:AK29"/>
    <mergeCell ref="U28:V28"/>
    <mergeCell ref="W28:Y28"/>
    <mergeCell ref="AA28:AB28"/>
    <mergeCell ref="AD28:AE28"/>
    <mergeCell ref="AF27:AH27"/>
    <mergeCell ref="AJ27:AK27"/>
    <mergeCell ref="AF28:AH28"/>
    <mergeCell ref="AJ28:AK28"/>
    <mergeCell ref="AF26:AH26"/>
    <mergeCell ref="AJ26:AK26"/>
    <mergeCell ref="U25:V25"/>
    <mergeCell ref="W25:Y25"/>
    <mergeCell ref="U26:V26"/>
    <mergeCell ref="W26:Y26"/>
    <mergeCell ref="AA26:AB26"/>
    <mergeCell ref="AD26:AE26"/>
    <mergeCell ref="AA25:AB25"/>
    <mergeCell ref="AD25:AE25"/>
    <mergeCell ref="U23:V23"/>
    <mergeCell ref="W23:Y23"/>
    <mergeCell ref="AA23:AB23"/>
    <mergeCell ref="AD23:AE23"/>
    <mergeCell ref="AF25:AH25"/>
    <mergeCell ref="AJ25:AK25"/>
    <mergeCell ref="U24:V24"/>
    <mergeCell ref="W24:Y24"/>
    <mergeCell ref="AA24:AB24"/>
    <mergeCell ref="AD24:AE24"/>
    <mergeCell ref="AF23:AH23"/>
    <mergeCell ref="AJ23:AK23"/>
    <mergeCell ref="AF24:AH24"/>
    <mergeCell ref="AJ24:AK24"/>
    <mergeCell ref="AF20:AH20"/>
    <mergeCell ref="AJ20:AK20"/>
    <mergeCell ref="AA21:AB21"/>
    <mergeCell ref="AD21:AE21"/>
    <mergeCell ref="AF21:AH21"/>
    <mergeCell ref="AJ21:AK21"/>
    <mergeCell ref="AA22:AB22"/>
    <mergeCell ref="AD22:AE22"/>
    <mergeCell ref="AF22:AH22"/>
    <mergeCell ref="AJ22:AK22"/>
    <mergeCell ref="AF18:AH18"/>
    <mergeCell ref="AJ18:AK18"/>
    <mergeCell ref="AA16:AB16"/>
    <mergeCell ref="AD16:AE16"/>
    <mergeCell ref="AF16:AH16"/>
    <mergeCell ref="AJ16:AK16"/>
    <mergeCell ref="AF17:AH17"/>
    <mergeCell ref="AJ17:AK17"/>
    <mergeCell ref="AF19:AH19"/>
    <mergeCell ref="AJ19:AK19"/>
    <mergeCell ref="AA17:AB17"/>
    <mergeCell ref="AD17:AE17"/>
    <mergeCell ref="U20:V20"/>
    <mergeCell ref="U18:V18"/>
    <mergeCell ref="U19:V19"/>
    <mergeCell ref="AA18:AB18"/>
    <mergeCell ref="AD18:AE18"/>
    <mergeCell ref="AA19:AB19"/>
    <mergeCell ref="AD19:AE19"/>
    <mergeCell ref="AA20:AB20"/>
    <mergeCell ref="AD20:AE20"/>
    <mergeCell ref="U21:V21"/>
    <mergeCell ref="U22:V22"/>
    <mergeCell ref="W16:Y16"/>
    <mergeCell ref="W18:Y18"/>
    <mergeCell ref="W19:Y19"/>
    <mergeCell ref="W20:Y20"/>
    <mergeCell ref="W21:Y21"/>
    <mergeCell ref="W22:Y22"/>
    <mergeCell ref="U16:V16"/>
    <mergeCell ref="U17:V17"/>
    <mergeCell ref="W17:Y17"/>
    <mergeCell ref="AF15:AH15"/>
    <mergeCell ref="AJ15:AK15"/>
    <mergeCell ref="U14:V14"/>
    <mergeCell ref="W14:Y14"/>
    <mergeCell ref="U15:V15"/>
    <mergeCell ref="W15:Y15"/>
    <mergeCell ref="AA15:AB15"/>
    <mergeCell ref="AD15:AE15"/>
    <mergeCell ref="AA14:AB14"/>
    <mergeCell ref="AD14:AE14"/>
    <mergeCell ref="AF14:AH14"/>
    <mergeCell ref="AJ14:AK14"/>
    <mergeCell ref="AF13:AH13"/>
    <mergeCell ref="AJ13:AK13"/>
    <mergeCell ref="AF10:AH10"/>
    <mergeCell ref="AJ10:AK10"/>
    <mergeCell ref="AF12:AH12"/>
    <mergeCell ref="AJ12:AK12"/>
    <mergeCell ref="AF11:AH11"/>
    <mergeCell ref="AJ11:AK11"/>
    <mergeCell ref="U12:V12"/>
    <mergeCell ref="W12:Y12"/>
    <mergeCell ref="U13:V13"/>
    <mergeCell ref="W13:Y13"/>
    <mergeCell ref="AA10:AB10"/>
    <mergeCell ref="AD10:AE10"/>
    <mergeCell ref="AA12:AB12"/>
    <mergeCell ref="AD12:AE12"/>
    <mergeCell ref="AA11:AB11"/>
    <mergeCell ref="AD11:AE11"/>
    <mergeCell ref="AA13:AB13"/>
    <mergeCell ref="AD13:AE13"/>
    <mergeCell ref="A4:R4"/>
    <mergeCell ref="L5:R5"/>
    <mergeCell ref="P6:Q6"/>
    <mergeCell ref="P7:Q7"/>
    <mergeCell ref="A6:B6"/>
    <mergeCell ref="J6:K6"/>
    <mergeCell ref="C6:E6"/>
    <mergeCell ref="G6:H6"/>
    <mergeCell ref="C5:I5"/>
    <mergeCell ref="G7:H7"/>
    <mergeCell ref="L6:N6"/>
    <mergeCell ref="A5:B5"/>
    <mergeCell ref="J5:K5"/>
    <mergeCell ref="U4:AL4"/>
    <mergeCell ref="U5:V5"/>
    <mergeCell ref="W5:AC5"/>
    <mergeCell ref="AD5:AE5"/>
    <mergeCell ref="AF5:AL5"/>
    <mergeCell ref="AB38:AZ39"/>
    <mergeCell ref="U8:V8"/>
    <mergeCell ref="W8:Y8"/>
    <mergeCell ref="AA8:AB8"/>
    <mergeCell ref="AD8:AE8"/>
    <mergeCell ref="AX26:AY26"/>
    <mergeCell ref="AZ26:BB26"/>
    <mergeCell ref="W7:Y7"/>
    <mergeCell ref="AA7:AB7"/>
    <mergeCell ref="AD7:AE7"/>
    <mergeCell ref="AF9:AH9"/>
    <mergeCell ref="AJ9:AK9"/>
    <mergeCell ref="W9:Y9"/>
    <mergeCell ref="AA9:AB9"/>
    <mergeCell ref="AD9:AE9"/>
    <mergeCell ref="U10:V10"/>
    <mergeCell ref="W10:Y10"/>
    <mergeCell ref="U11:V11"/>
    <mergeCell ref="W11:Y11"/>
    <mergeCell ref="AF6:AH6"/>
    <mergeCell ref="AJ6:AK6"/>
    <mergeCell ref="U9:V9"/>
    <mergeCell ref="L7:N7"/>
    <mergeCell ref="AA6:AB6"/>
    <mergeCell ref="AD6:AE6"/>
    <mergeCell ref="L8:N8"/>
    <mergeCell ref="L9:N9"/>
    <mergeCell ref="G8:H8"/>
    <mergeCell ref="P8:Q8"/>
    <mergeCell ref="AF7:AH7"/>
    <mergeCell ref="AJ7:AK7"/>
    <mergeCell ref="U6:V6"/>
    <mergeCell ref="W6:Y6"/>
    <mergeCell ref="U7:V7"/>
    <mergeCell ref="AF8:AH8"/>
    <mergeCell ref="AJ8:AK8"/>
    <mergeCell ref="P9:Q9"/>
    <mergeCell ref="L30:N30"/>
    <mergeCell ref="P30:Q30"/>
    <mergeCell ref="L29:N29"/>
    <mergeCell ref="P29:Q29"/>
    <mergeCell ref="G9:H9"/>
    <mergeCell ref="P23:Q23"/>
    <mergeCell ref="L22:N22"/>
    <mergeCell ref="P22:Q22"/>
    <mergeCell ref="L21:N21"/>
    <mergeCell ref="L15:N15"/>
    <mergeCell ref="P28:Q28"/>
    <mergeCell ref="P27:Q27"/>
    <mergeCell ref="P24:Q24"/>
    <mergeCell ref="P26:Q26"/>
    <mergeCell ref="P25:Q25"/>
    <mergeCell ref="L28:N28"/>
    <mergeCell ref="L27:N27"/>
    <mergeCell ref="L24:N24"/>
    <mergeCell ref="L26:N26"/>
    <mergeCell ref="L25:N25"/>
    <mergeCell ref="L23:N23"/>
    <mergeCell ref="L20:N20"/>
    <mergeCell ref="P20:Q20"/>
    <mergeCell ref="AQ27:AS27"/>
    <mergeCell ref="BD26:BE26"/>
    <mergeCell ref="BD27:BE27"/>
    <mergeCell ref="AO28:AP28"/>
    <mergeCell ref="AQ28:AS28"/>
    <mergeCell ref="AU28:AV28"/>
    <mergeCell ref="AX28:AY28"/>
    <mergeCell ref="AZ28:BB28"/>
    <mergeCell ref="BD28:BE28"/>
    <mergeCell ref="AO27:AP27"/>
    <mergeCell ref="AU26:AV26"/>
    <mergeCell ref="AQ26:AS26"/>
    <mergeCell ref="AO26:AP26"/>
    <mergeCell ref="AW36:BF37"/>
    <mergeCell ref="AB36:AT37"/>
    <mergeCell ref="M35:R35"/>
    <mergeCell ref="AG35:AL35"/>
    <mergeCell ref="BA35:BF35"/>
    <mergeCell ref="AW3:BF3"/>
    <mergeCell ref="S1:AN3"/>
    <mergeCell ref="AU33:AV33"/>
    <mergeCell ref="AO35:AS35"/>
    <mergeCell ref="BD29:BE29"/>
    <mergeCell ref="AO30:AP30"/>
    <mergeCell ref="AQ30:AS30"/>
    <mergeCell ref="AU30:AV30"/>
    <mergeCell ref="AX30:AY30"/>
    <mergeCell ref="AZ30:BB30"/>
    <mergeCell ref="BD30:BE30"/>
    <mergeCell ref="AO29:AP29"/>
    <mergeCell ref="AZ27:BB27"/>
    <mergeCell ref="AX27:AY27"/>
    <mergeCell ref="AZ29:BB29"/>
    <mergeCell ref="AU27:AV27"/>
    <mergeCell ref="AQ29:AS29"/>
    <mergeCell ref="AU29:AV29"/>
    <mergeCell ref="AX29:AY29"/>
    <mergeCell ref="AT35:AV35"/>
    <mergeCell ref="A33:F33"/>
    <mergeCell ref="U33:Z33"/>
    <mergeCell ref="AO33:AT33"/>
    <mergeCell ref="A35:E35"/>
    <mergeCell ref="AO31:AS31"/>
    <mergeCell ref="AU31:AV31"/>
    <mergeCell ref="AO32:AT32"/>
    <mergeCell ref="AU32:AV32"/>
    <mergeCell ref="A31:E31"/>
    <mergeCell ref="G31:H31"/>
    <mergeCell ref="G32:H32"/>
    <mergeCell ref="A32:F32"/>
    <mergeCell ref="AA31:AB31"/>
    <mergeCell ref="U32:Z32"/>
    <mergeCell ref="AA32:AB32"/>
    <mergeCell ref="AA33:AB33"/>
    <mergeCell ref="U35:Y35"/>
  </mergeCells>
  <phoneticPr fontId="1"/>
  <pageMargins left="0.45" right="0.21" top="0.24" bottom="0.22" header="0.2" footer="0.21"/>
  <pageSetup paperSize="9" scale="4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水道料金説明資料</vt:lpstr>
      <vt:lpstr>水道料金表</vt:lpstr>
      <vt:lpstr>水道料金説明資料!Print_Area</vt:lpstr>
      <vt:lpstr>水道料金表!Print_Area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amagi01</dc:creator>
  <cp:lastModifiedBy> </cp:lastModifiedBy>
  <cp:lastPrinted>2025-07-25T07:09:59Z</cp:lastPrinted>
  <dcterms:created xsi:type="dcterms:W3CDTF">2006-04-17T07:44:03Z</dcterms:created>
  <dcterms:modified xsi:type="dcterms:W3CDTF">2025-07-25T07:10:14Z</dcterms:modified>
</cp:coreProperties>
</file>