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codeName="ThisWorkbook"/>
  <mc:AlternateContent xmlns:mc="http://schemas.openxmlformats.org/markup-compatibility/2006">
    <mc:Choice Requires="x15">
      <x15ac:absPath xmlns:x15ac="http://schemas.microsoft.com/office/spreadsheetml/2010/11/ac" url="\\chnsv328\001総務部\009財政係\01.財政係\02.決算事務\02.R05年度\98.財政状況資料集\R7.8.20令和５年度財政状況資料集の作成について（2回目・地方公会計関係）\"/>
    </mc:Choice>
  </mc:AlternateContent>
  <xr:revisionPtr revIDLastSave="0" documentId="8_{1C8F814D-53B1-4B2E-AF05-35F0E67EF2E7}" xr6:coauthVersionLast="43" xr6:coauthVersionMax="43" xr10:uidLastSave="{00000000-0000-0000-0000-000000000000}"/>
  <bookViews>
    <workbookView xWindow="24000" yWindow="3375" windowWidth="15750" windowHeight="1092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DB102" i="12"/>
  <c r="CR102" i="12"/>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C37" i="10"/>
  <c r="BE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 r="AM35" i="10" s="1"/>
  <c r="AM36" i="10" s="1"/>
  <c r="AM37" i="10" s="1"/>
  <c r="BW34" i="10" l="1"/>
  <c r="BW35" i="10" s="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<sst xmlns="http://schemas.openxmlformats.org/spreadsheetml/2006/main" count="1151" uniqueCount="595">
  <si>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</si>
  <si>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</si>
  <si>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</si>
  <si>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</si>
  <si>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</si>
  <si>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</si>
  <si>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</si>
  <si>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</si>
  <si>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</si>
  <si>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</si>
  <si>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</si>
  <si>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</si>
  <si>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</si>
  <si>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</si>
  <si>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</si>
  <si>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</si>
  <si>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</si>
  <si>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</si>
  <si>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</si>
  <si>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</si>
  <si>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</si>
  <si>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</si>
  <si>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</si>
  <si>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</si>
  <si>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</si>
  <si>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</si>
  <si>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</si>
  <si>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</si>
  <si>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</si>
  <si>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</si>
  <si>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</si>
  <si>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</si>
  <si>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</si>
  <si>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</si>
  <si>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</si>
  <si>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</si>
  <si>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</si>
  <si>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</si>
  <si>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</si>
  <si>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</si>
  <si>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</si>
  <si>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</si>
  <si>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</si>
  <si>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</si>
  <si>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</si>
  <si>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</si>
  <si>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</si>
  <si>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</si>
  <si>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</si>
  <si>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</si>
  <si>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</si>
  <si>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</si>
  <si>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</si>
  <si>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</si>
  <si>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</si>
  <si>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</si>
  <si>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</si>
  <si>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</si>
  <si>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</si>
  <si>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</si>
  <si>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</si>
  <si>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</si>
  <si>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</si>
  <si>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</si>
  <si>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</si>
  <si>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</si>
  <si>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</si>
  <si>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</si>
  <si>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</si>
  <si>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</si>
  <si>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</si>
  <si>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</si>
  <si>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</si>
  <si>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</si>
  <si>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</si>
  <si>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</si>
  <si>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</si>
  <si>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</si>
  <si>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</si>
  <si>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</si>
  <si>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</si>
  <si>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</si>
  <si>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</si>
  <si>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</si>
  <si>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</si>
  <si>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</si>
  <si>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</si>
  <si>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</si>
  <si>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</si>
  <si>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</si>
  <si>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</si>
  <si>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</si>
  <si>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</si>
  <si>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</si>
  <si>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朝倉市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</si>
  <si>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</si>
  <si>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</si>
  <si>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</si>
  <si>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</si>
  <si>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</si>
  <si>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</si>
  <si>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</si>
  <si>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</si>
  <si>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</si>
  <si>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</si>
  <si>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</si>
  <si>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</si>
  <si>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</si>
  <si>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</si>
  <si>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</si>
  <si>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</si>
  <si>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</si>
  <si>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</si>
  <si>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</si>
  <si>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</si>
  <si>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</si>
  <si>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</si>
  <si>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</si>
  <si>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</si>
  <si>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</si>
  <si>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</si>
  <si>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</si>
  <si>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</si>
  <si>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</si>
  <si>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</si>
  <si>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</si>
  <si>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</si>
  <si>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</si>
  <si>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</si>
  <si>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</si>
  <si>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</si>
  <si>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</si>
  <si>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</si>
  <si>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</si>
  <si>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</si>
  <si>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</si>
  <si>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</si>
  <si>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</si>
  <si>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</si>
  <si>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</si>
  <si>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</si>
  <si>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</si>
  <si>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</si>
  <si>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</si>
  <si>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</si>
  <si>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</si>
  <si>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</si>
  <si>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</si>
  <si>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</si>
  <si>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</si>
  <si>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</si>
  <si>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</si>
  <si>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</si>
  <si>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</si>
  <si>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</si>
  <si>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</si>
  <si>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</si>
  <si>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</si>
  <si>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</si>
  <si>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</si>
  <si>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</si>
  <si>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</si>
  <si>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</si>
  <si>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</si>
  <si>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</si>
  <si>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</si>
  <si>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</si>
  <si>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</si>
  <si>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</si>
  <si>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</si>
  <si>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</si>
  <si>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</si>
  <si>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</si>
  <si>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</si>
  <si>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</si>
  <si>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</si>
  <si>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</si>
  <si>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</si>
  <si>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</si>
  <si>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</si>
  <si>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</si>
  <si>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</si>
  <si>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</si>
  <si>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</si>
  <si>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</si>
  <si>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</si>
  <si>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</si>
  <si>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</si>
  <si>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</si>
  <si>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</si>
  <si>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</si>
  <si>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</si>
  <si>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</si>
  <si>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</si>
  <si>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</si>
  <si>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</si>
  <si>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</si>
  <si>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</si>
  <si>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</si>
  <si>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</si>
  <si>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</si>
  <si>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</si>
  <si>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</si>
  <si>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</si>
  <si>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福岡県朝倉市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</si>
  <si>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</si>
  <si>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</si>
  <si>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</si>
  <si>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</si>
  <si>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</si>
  <si>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</si>
  <si>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</si>
  <si>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</si>
  <si>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</si>
  <si>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</si>
  <si>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</si>
  <si>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</si>
  <si>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</si>
  <si>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</si>
  <si>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</si>
  <si>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</si>
  <si>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</si>
  <si>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</si>
  <si>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</si>
  <si>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</si>
  <si>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</si>
  <si>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</si>
  <si>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</si>
  <si>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</si>
  <si>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</si>
  <si>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</si>
  <si>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</si>
  <si>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</si>
  <si>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</si>
  <si>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</si>
  <si>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</si>
  <si>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</si>
  <si>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</si>
  <si>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</si>
  <si>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</si>
  <si>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</si>
  <si>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</si>
  <si>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</si>
  <si>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</si>
  <si>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</si>
  <si>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</si>
  <si>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</si>
  <si>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</si>
  <si>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</si>
  <si>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</si>
  <si>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</si>
  <si>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</si>
  <si>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</si>
  <si>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</si>
  <si>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</si>
  <si>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</si>
  <si>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</si>
  <si>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</si>
  <si>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</si>
  <si>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</si>
  <si>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</si>
  <si>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</si>
  <si>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</si>
  <si>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</si>
  <si>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</si>
  <si>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</si>
  <si>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</si>
  <si>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</si>
  <si>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</si>
  <si>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</si>
  <si>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</si>
  <si>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</si>
  <si>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</si>
  <si>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</si>
  <si>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</si>
  <si>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</si>
  <si>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</si>
  <si>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</si>
  <si>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</si>
  <si>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</si>
  <si>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</si>
  <si>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</si>
  <si>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</si>
  <si>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</si>
  <si>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</si>
  <si>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</si>
  <si>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</si>
  <si>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</si>
  <si>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</si>
  <si>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</si>
  <si>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</si>
  <si>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</si>
  <si>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</si>
  <si>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</si>
  <si>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</si>
  <si>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</si>
  <si>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</si>
  <si>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</si>
  <si>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</si>
  <si>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</si>
  <si>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</si>
  <si>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</si>
  <si>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</si>
  <si>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</si>
  <si>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</si>
  <si>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</si>
  <si>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</si>
  <si>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</si>
  <si>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</si>
  <si>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</si>
  <si>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</si>
  <si>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</si>
  <si>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</si>
  <si>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</si>
  <si>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</si>
  <si>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</si>
  <si>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</si>
  <si>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</si>
  <si>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</si>
  <si>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</si>
  <si>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</si>
  <si>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</si>
  <si>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</si>
  <si>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</si>
  <si>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</si>
  <si>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</si>
  <si>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</si>
  <si>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</si>
  <si>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</si>
  <si>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</si>
  <si>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</si>
  <si>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</si>
  <si>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</si>
  <si>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</si>
  <si>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</si>
  <si>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</si>
  <si>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</si>
  <si>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</si>
  <si>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</si>
  <si>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</si>
  <si>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</si>
  <si>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</si>
  <si>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</si>
  <si>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</si>
  <si>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</si>
  <si>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</si>
  <si>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</si>
  <si>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</si>
  <si>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</si>
  <si>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</si>
  <si>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</si>
  <si>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</si>
  <si>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</si>
  <si>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</si>
  <si>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</si>
  <si>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福岡県朝倉市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</si>
  <si>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</si>
  <si>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</si>
  <si>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</si>
  <si>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</si>
  <si>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</si>
  <si>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</si>
  <si>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</si>
  <si>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</si>
  <si>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</si>
  <si>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</si>
  <si>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</si>
  <si>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</si>
  <si>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</si>
  <si>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</si>
  <si>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</si>
  <si>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</si>
  <si>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</si>
  <si>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</si>
  <si>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</si>
  <si>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</si>
  <si>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</si>
  <si>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</si>
  <si>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</si>
  <si>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</si>
  <si>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</si>
  <si>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</si>
  <si>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</si>
  <si>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</si>
  <si>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</si>
  <si>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</si>
  <si>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</si>
  <si>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</si>
  <si>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</si>
  <si>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</si>
  <si>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</si>
  <si>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</si>
  <si>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</si>
  <si>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介護保険特別会計（保険事業勘定）</t>
    <phoneticPr fontId="5"/>
  </si>
  <si>
    <t>水道事業会計</t>
    <phoneticPr fontId="5"/>
  </si>
  <si>
    <t>法適用企業</t>
    <phoneticPr fontId="5"/>
  </si>
  <si>
    <t>工業用水道事業会計</t>
    <phoneticPr fontId="5"/>
  </si>
  <si>
    <t>下水道事業会計</t>
    <phoneticPr fontId="5"/>
  </si>
  <si>
    <t>簡易水道事業会計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</si>
  <si>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</si>
  <si>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</si>
  <si>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</si>
  <si>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</si>
  <si>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</si>
  <si>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</si>
  <si>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</si>
  <si>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</si>
  <si>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</si>
  <si>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</si>
  <si>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</si>
  <si>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</si>
  <si>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</si>
  <si>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</si>
  <si>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</si>
  <si>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</si>
  <si>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</si>
  <si>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</si>
  <si>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</si>
  <si>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</si>
  <si>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</si>
  <si>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</si>
  <si>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</si>
  <si>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</si>
  <si>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</si>
  <si>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</si>
  <si>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</si>
  <si>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</si>
  <si>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</si>
  <si>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</si>
  <si>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</si>
  <si>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</si>
  <si>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</si>
  <si>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</si>
  <si>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</si>
  <si>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</si>
  <si>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</si>
  <si>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</si>
  <si>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</si>
  <si>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</si>
  <si>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</si>
  <si>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</si>
  <si>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</si>
  <si>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</si>
  <si>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</si>
  <si>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</si>
  <si>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</si>
  <si>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</si>
  <si>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</si>
  <si>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</si>
  <si>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</si>
  <si>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</si>
  <si>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</si>
  <si>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</si>
  <si>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</si>
  <si>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</si>
  <si>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</si>
  <si>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</si>
  <si>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</si>
  <si>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</si>
  <si>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</si>
  <si>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</si>
  <si>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</si>
  <si>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</si>
  <si>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</si>
  <si>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</si>
  <si>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</si>
  <si>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</si>
  <si>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</si>
  <si>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</si>
  <si>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</si>
  <si>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</si>
  <si>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</si>
  <si>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</si>
  <si>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</si>
  <si>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</si>
  <si>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</si>
  <si>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</si>
  <si>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</si>
  <si>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</si>
  <si>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</si>
  <si>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</si>
  <si>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</si>
  <si>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</si>
  <si>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</si>
  <si>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</si>
  <si>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</si>
  <si>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</si>
  <si>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</si>
  <si>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</si>
  <si>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</si>
  <si>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</si>
  <si>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</si>
  <si>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</si>
  <si>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</si>
  <si>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</si>
  <si>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</si>
  <si>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</si>
  <si>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</si>
  <si>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</si>
  <si>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</si>
  <si>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</si>
  <si>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</si>
  <si>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</si>
  <si>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</si>
  <si>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</si>
  <si>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</si>
  <si>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</si>
  <si>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</si>
  <si>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</si>
  <si>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</si>
  <si>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</si>
  <si>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</si>
  <si>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</si>
  <si>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</si>
  <si>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</si>
  <si>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</si>
  <si>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</si>
  <si>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</si>
  <si>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</si>
  <si>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</si>
  <si>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</si>
  <si>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</si>
  <si>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</si>
  <si>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</si>
  <si>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</si>
  <si>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</si>
  <si>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</si>
  <si>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</si>
  <si>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</si>
  <si>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</si>
  <si>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</si>
  <si>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</si>
  <si>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</si>
  <si>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</si>
  <si>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</si>
  <si>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水道事業会計</t>
  </si>
  <si>
    <t>下水道事業会計</t>
  </si>
  <si>
    <t>工業用水道事業会計</t>
  </si>
  <si>
    <t>介護保険特別会計（保険事業勘定）</t>
  </si>
  <si>
    <t>国民健康保険特別会計（事業勘定）</t>
  </si>
  <si>
    <t>▲ 0.01</t>
  </si>
  <si>
    <t>後期高齢者医療特別会計</t>
  </si>
  <si>
    <t>国民健康保険特別会計（直営診療施設勘定）</t>
  </si>
  <si>
    <t>その他会計（赤字）</t>
  </si>
  <si>
    <t>その他会計（黒字）</t>
  </si>
  <si>
    <t>R01</t>
    <phoneticPr fontId="5"/>
  </si>
  <si>
    <t>R02</t>
    <phoneticPr fontId="5"/>
  </si>
  <si>
    <t>R03</t>
    <phoneticPr fontId="5"/>
  </si>
  <si>
    <t>R04</t>
    <phoneticPr fontId="5"/>
  </si>
  <si>
    <t>R05</t>
    <phoneticPr fontId="5"/>
  </si>
  <si>
    <t>-</t>
    <phoneticPr fontId="2"/>
  </si>
  <si>
    <t>久留米市外三市町高等学校組合</t>
    <rPh sb="0" eb="3">
      <t>クルメ</t>
    </rPh>
    <rPh sb="3" eb="4">
      <t>シ</t>
    </rPh>
    <rPh sb="4" eb="5">
      <t>ソト</t>
    </rPh>
    <rPh sb="5" eb="6">
      <t>サン</t>
    </rPh>
    <rPh sb="6" eb="8">
      <t>シチョウ</t>
    </rPh>
    <rPh sb="8" eb="10">
      <t>コウトウ</t>
    </rPh>
    <rPh sb="10" eb="12">
      <t>ガッコウ</t>
    </rPh>
    <rPh sb="12" eb="14">
      <t>クミアイ</t>
    </rPh>
    <phoneticPr fontId="2"/>
  </si>
  <si>
    <t>福岡県市町村消防団員等公務災害補償組合</t>
    <rPh sb="0" eb="3">
      <t>フクオカケン</t>
    </rPh>
    <rPh sb="3" eb="6">
      <t>シチョウソン</t>
    </rPh>
    <rPh sb="6" eb="9">
      <t>ショウボウダン</t>
    </rPh>
    <rPh sb="9" eb="10">
      <t>イン</t>
    </rPh>
    <rPh sb="10" eb="11">
      <t>ナド</t>
    </rPh>
    <rPh sb="11" eb="13">
      <t>コウム</t>
    </rPh>
    <rPh sb="13" eb="15">
      <t>サイガイ</t>
    </rPh>
    <rPh sb="15" eb="17">
      <t>ホショウ</t>
    </rPh>
    <rPh sb="17" eb="19">
      <t>クミアイ</t>
    </rPh>
    <phoneticPr fontId="2"/>
  </si>
  <si>
    <t>福岡県南広域水道企業団</t>
    <rPh sb="0" eb="2">
      <t>フクオカ</t>
    </rPh>
    <rPh sb="2" eb="4">
      <t>ケンナン</t>
    </rPh>
    <rPh sb="4" eb="6">
      <t>コウイキ</t>
    </rPh>
    <rPh sb="6" eb="8">
      <t>スイドウ</t>
    </rPh>
    <rPh sb="8" eb="10">
      <t>キギョウ</t>
    </rPh>
    <rPh sb="10" eb="11">
      <t>ダン</t>
    </rPh>
    <phoneticPr fontId="2"/>
  </si>
  <si>
    <t>甘木・朝倉広域市町村圏事務組合（一般会計）</t>
    <rPh sb="0" eb="2">
      <t>アマギ</t>
    </rPh>
    <rPh sb="3" eb="5">
      <t>アサクラ</t>
    </rPh>
    <rPh sb="5" eb="7">
      <t>コウイキ</t>
    </rPh>
    <rPh sb="7" eb="10">
      <t>シチョウソン</t>
    </rPh>
    <rPh sb="10" eb="11">
      <t>ケン</t>
    </rPh>
    <rPh sb="11" eb="15">
      <t>ジムクミアイ</t>
    </rPh>
    <rPh sb="16" eb="18">
      <t>イッパン</t>
    </rPh>
    <rPh sb="18" eb="20">
      <t>カイケイ</t>
    </rPh>
    <phoneticPr fontId="2"/>
  </si>
  <si>
    <t>甘木・朝倉広域市町村圏事務組合（消防特別会計）</t>
    <rPh sb="0" eb="2">
      <t>アマギ</t>
    </rPh>
    <rPh sb="3" eb="5">
      <t>アサクラ</t>
    </rPh>
    <rPh sb="5" eb="7">
      <t>コウイキ</t>
    </rPh>
    <rPh sb="7" eb="10">
      <t>シチョウソン</t>
    </rPh>
    <rPh sb="10" eb="11">
      <t>ケン</t>
    </rPh>
    <rPh sb="11" eb="15">
      <t>ジムクミアイ</t>
    </rPh>
    <rPh sb="16" eb="18">
      <t>ショウボウ</t>
    </rPh>
    <rPh sb="18" eb="20">
      <t>トクベツ</t>
    </rPh>
    <rPh sb="20" eb="22">
      <t>カイケイ</t>
    </rPh>
    <phoneticPr fontId="2"/>
  </si>
  <si>
    <t>甘木・朝倉・三井環境施設組合</t>
    <rPh sb="0" eb="2">
      <t>アマギ</t>
    </rPh>
    <rPh sb="3" eb="5">
      <t>アサクラ</t>
    </rPh>
    <rPh sb="6" eb="8">
      <t>ミイ</t>
    </rPh>
    <rPh sb="8" eb="12">
      <t>カンキョウシセツ</t>
    </rPh>
    <rPh sb="12" eb="14">
      <t>クミアイ</t>
    </rPh>
    <phoneticPr fontId="2"/>
  </si>
  <si>
    <t>福岡県自治振興組合（一般会計）</t>
    <rPh sb="0" eb="3">
      <t>フクオカケン</t>
    </rPh>
    <rPh sb="3" eb="9">
      <t>ジチシンコウクミアイ</t>
    </rPh>
    <rPh sb="10" eb="14">
      <t>イッパンカイケイ</t>
    </rPh>
    <phoneticPr fontId="2"/>
  </si>
  <si>
    <t>福岡県後期高齢者医療連合組合（一般会計）</t>
    <rPh sb="0" eb="3">
      <t>フクオカケン</t>
    </rPh>
    <rPh sb="3" eb="8">
      <t>コウキコウレイシャ</t>
    </rPh>
    <rPh sb="8" eb="14">
      <t>イリョウレンゴウクミアイ</t>
    </rPh>
    <rPh sb="15" eb="19">
      <t>イッパンカイケイ</t>
    </rPh>
    <phoneticPr fontId="2"/>
  </si>
  <si>
    <t>福岡県後期高齢者医療連合組合（特別会計）</t>
    <rPh sb="0" eb="3">
      <t>フクオカケン</t>
    </rPh>
    <rPh sb="3" eb="8">
      <t>コウキコウレイシャ</t>
    </rPh>
    <rPh sb="8" eb="14">
      <t>イリョウレンゴウクミアイ</t>
    </rPh>
    <rPh sb="15" eb="17">
      <t>トクベツ</t>
    </rPh>
    <rPh sb="17" eb="19">
      <t>カイケイ</t>
    </rPh>
    <phoneticPr fontId="2"/>
  </si>
  <si>
    <t>甘木鉄道</t>
    <rPh sb="0" eb="4">
      <t>アマギテツドウ</t>
    </rPh>
    <phoneticPr fontId="2"/>
  </si>
  <si>
    <t>あまぎ水の文化村</t>
    <rPh sb="3" eb="4">
      <t>スイ</t>
    </rPh>
    <rPh sb="5" eb="8">
      <t>ブンカムラ</t>
    </rPh>
    <phoneticPr fontId="2"/>
  </si>
  <si>
    <t>ガマダス</t>
    <phoneticPr fontId="2"/>
  </si>
  <si>
    <t>三連水車の里あさくら</t>
    <rPh sb="0" eb="2">
      <t>サン</t>
    </rPh>
    <rPh sb="2" eb="4">
      <t>スイシャ</t>
    </rPh>
    <rPh sb="5" eb="6">
      <t>サト</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</si>
  <si>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</si>
  <si>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9">
      <t>キキントクベツ</t>
    </rPh>
    <rPh sb="19" eb="21">
      <t>カイケイ</t>
    </rPh>
    <phoneticPr fontId="2"/>
  </si>
  <si>
    <t>-</t>
    <phoneticPr fontId="2"/>
  </si>
  <si>
    <t>地域振興基金</t>
    <rPh sb="0" eb="6">
      <t>チイキシンコウキキン</t>
    </rPh>
    <phoneticPr fontId="5"/>
  </si>
  <si>
    <t>公共施設等整備基金</t>
    <phoneticPr fontId="5"/>
  </si>
  <si>
    <t>まちづくり振興基金</t>
    <rPh sb="5" eb="9">
      <t>シンコウキキン</t>
    </rPh>
    <phoneticPr fontId="2"/>
  </si>
  <si>
    <t>地域交通体系整備基金</t>
    <phoneticPr fontId="2"/>
  </si>
  <si>
    <t>水源かん養基金</t>
    <rPh sb="5" eb="7">
      <t>キキン</t>
    </rPh>
    <phoneticPr fontId="2"/>
  </si>
  <si>
    <t>-</t>
    <phoneticPr fontId="2"/>
  </si>
  <si>
    <t>-</t>
    <phoneticPr fontId="2"/>
  </si>
  <si>
    <t>-</t>
    <phoneticPr fontId="2"/>
  </si>
  <si>
    <t>福岡県自治振興組合（公文書館事業特別会計）</t>
    <rPh sb="10" eb="14">
      <t>コウブンショカン</t>
    </rPh>
    <rPh sb="14" eb="16">
      <t>ジギョウ</t>
    </rPh>
    <rPh sb="16" eb="20">
      <t>トクベツカイケイ</t>
    </rPh>
    <phoneticPr fontId="4"/>
  </si>
  <si>
    <t>-</t>
    <phoneticPr fontId="2"/>
  </si>
  <si>
    <t>-</t>
    <phoneticPr fontId="2"/>
  </si>
  <si>
    <t>法適用企業</t>
    <rPh sb="0" eb="5">
      <t>ホウテキヨウキギョウ</t>
    </rPh>
    <phoneticPr fontId="2"/>
  </si>
  <si>
    <t>-</t>
    <phoneticPr fontId="2"/>
  </si>
  <si>
    <t>-</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</si>
  <si>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</si>
  <si>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</si>
  <si>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</si>
  <si>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</si>
  <si>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</si>
  <si>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ともに類似団体より低い水準にあるが、施設の老朽化に伴う修繕コストの増加や施設の更新が今後の財政運営の大きな負担になることが懸念される。公共施設等総合管理計画に基づく個別施設計画や長寿命化計画による施設の建替えや統廃合等老朽化対策に取り組むとともに、更新に向けた国庫補助や地方債等の財源確保に努める。</t>
    <rPh sb="0" eb="6">
      <t>ショウライフタンヒリツ</t>
    </rPh>
    <rPh sb="7" eb="13">
      <t>ユウケイコテイシサン</t>
    </rPh>
    <rPh sb="13" eb="17">
      <t>ゲンカショウキャク</t>
    </rPh>
    <rPh sb="17" eb="18">
      <t>リツ</t>
    </rPh>
    <rPh sb="21" eb="25">
      <t>ルイジダンタイ</t>
    </rPh>
    <rPh sb="27" eb="28">
      <t>ヒク</t>
    </rPh>
    <rPh sb="29" eb="31">
      <t>スイジュン</t>
    </rPh>
    <rPh sb="36" eb="38">
      <t>シセツ</t>
    </rPh>
    <rPh sb="39" eb="42">
      <t>ロウキュウカ</t>
    </rPh>
    <rPh sb="43" eb="44">
      <t>トモナ</t>
    </rPh>
    <rPh sb="45" eb="47">
      <t>シュウゼン</t>
    </rPh>
    <rPh sb="51" eb="53">
      <t>ゾウカ</t>
    </rPh>
    <rPh sb="54" eb="56">
      <t>シセツ</t>
    </rPh>
    <rPh sb="57" eb="59">
      <t>コウシン</t>
    </rPh>
    <rPh sb="60" eb="62">
      <t>コンゴ</t>
    </rPh>
    <rPh sb="63" eb="67">
      <t>ザイセイウンエイ</t>
    </rPh>
    <rPh sb="68" eb="69">
      <t>オオ</t>
    </rPh>
    <rPh sb="71" eb="73">
      <t>フタン</t>
    </rPh>
    <rPh sb="79" eb="81">
      <t>ケネン</t>
    </rPh>
    <rPh sb="85" eb="90">
      <t>コウキョウシセツトウ</t>
    </rPh>
    <rPh sb="90" eb="96">
      <t>ソウゴウカンリケイカク</t>
    </rPh>
    <rPh sb="97" eb="98">
      <t>モト</t>
    </rPh>
    <rPh sb="100" eb="106">
      <t>コベツシセツケイカク</t>
    </rPh>
    <rPh sb="107" eb="111">
      <t>チョウジュミョウカ</t>
    </rPh>
    <rPh sb="111" eb="113">
      <t>ケイカク</t>
    </rPh>
    <rPh sb="116" eb="118">
      <t>シセツ</t>
    </rPh>
    <rPh sb="119" eb="121">
      <t>タテカ</t>
    </rPh>
    <rPh sb="123" eb="127">
      <t>トウハイゴウトウ</t>
    </rPh>
    <rPh sb="127" eb="132">
      <t>ロウキュウカタイサク</t>
    </rPh>
    <rPh sb="133" eb="134">
      <t>ト</t>
    </rPh>
    <rPh sb="135" eb="136">
      <t>ク</t>
    </rPh>
    <rPh sb="142" eb="144">
      <t>コウシン</t>
    </rPh>
    <rPh sb="145" eb="146">
      <t>ム</t>
    </rPh>
    <rPh sb="148" eb="152">
      <t>コッコホジョ</t>
    </rPh>
    <rPh sb="153" eb="156">
      <t>チホウサイ</t>
    </rPh>
    <rPh sb="156" eb="157">
      <t>トウ</t>
    </rPh>
    <rPh sb="158" eb="162">
      <t>ザイゲンカクホ</t>
    </rPh>
    <rPh sb="163" eb="164">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</si>
  <si>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</si>
  <si>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</si>
  <si>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</si>
  <si>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</si>
  <si>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</si>
  <si>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</si>
  <si>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繰上償還による地方債現在高の抑制、基金積立額の増等により将来負担比率は昨年度と同様0％以下となっている。実質公債費比率についても繰上償還による償還額の抑制等により減少しており、類似団体より低い水準となっている。今後は災害復旧事業や大型事業による地方債償還額が増加することによる比率の上昇が予想されるため、引き続き繰上償還や充当可能財源の確保に努め、地方債の新規発行を抑制するとともに経費節減に努める。</t>
    <rPh sb="0" eb="2">
      <t>クリア</t>
    </rPh>
    <rPh sb="2" eb="4">
      <t>ショウカン</t>
    </rPh>
    <rPh sb="7" eb="10">
      <t>チホウサイ</t>
    </rPh>
    <rPh sb="10" eb="13">
      <t>ゲンザイダカ</t>
    </rPh>
    <rPh sb="14" eb="16">
      <t>ヨクセイ</t>
    </rPh>
    <rPh sb="17" eb="22">
      <t>キキンツミタテガク</t>
    </rPh>
    <rPh sb="23" eb="24">
      <t>ゾウ</t>
    </rPh>
    <rPh sb="24" eb="25">
      <t>トウ</t>
    </rPh>
    <rPh sb="28" eb="30">
      <t>ショウライ</t>
    </rPh>
    <rPh sb="30" eb="34">
      <t>フタンヒリツ</t>
    </rPh>
    <rPh sb="35" eb="37">
      <t>サクネン</t>
    </rPh>
    <rPh sb="37" eb="38">
      <t>ド</t>
    </rPh>
    <rPh sb="39" eb="41">
      <t>ドウヨウ</t>
    </rPh>
    <rPh sb="43" eb="45">
      <t>イカ</t>
    </rPh>
    <rPh sb="52" eb="56">
      <t>ジッシツコウサイ</t>
    </rPh>
    <rPh sb="56" eb="57">
      <t>ヒ</t>
    </rPh>
    <rPh sb="57" eb="59">
      <t>ヒリツ</t>
    </rPh>
    <rPh sb="64" eb="66">
      <t>クリア</t>
    </rPh>
    <rPh sb="66" eb="68">
      <t>ショウカン</t>
    </rPh>
    <rPh sb="71" eb="74">
      <t>ショウカンガク</t>
    </rPh>
    <rPh sb="75" eb="77">
      <t>ヨクセイ</t>
    </rPh>
    <rPh sb="77" eb="78">
      <t>トウ</t>
    </rPh>
    <rPh sb="81" eb="83">
      <t>ゲンショウ</t>
    </rPh>
    <rPh sb="88" eb="92">
      <t>ルイジダンタイ</t>
    </rPh>
    <rPh sb="94" eb="95">
      <t>ヒク</t>
    </rPh>
    <rPh sb="96" eb="98">
      <t>スイジュン</t>
    </rPh>
    <rPh sb="105" eb="107">
      <t>コンゴ</t>
    </rPh>
    <rPh sb="108" eb="110">
      <t>サイガイ</t>
    </rPh>
    <rPh sb="110" eb="114">
      <t>フッキュウジギョウ</t>
    </rPh>
    <rPh sb="115" eb="119">
      <t>オオガタジギョウ</t>
    </rPh>
    <rPh sb="122" eb="128">
      <t>チホウサイショウカンガク</t>
    </rPh>
    <rPh sb="129" eb="131">
      <t>ゾウカ</t>
    </rPh>
    <rPh sb="138" eb="140">
      <t>ヒリツ</t>
    </rPh>
    <rPh sb="141" eb="143">
      <t>ジョウショウ</t>
    </rPh>
    <rPh sb="144" eb="146">
      <t>ヨソウ</t>
    </rPh>
    <rPh sb="152" eb="153">
      <t>ヒ</t>
    </rPh>
    <rPh sb="154" eb="155">
      <t>ツヅ</t>
    </rPh>
    <rPh sb="156" eb="158">
      <t>クリア</t>
    </rPh>
    <rPh sb="158" eb="160">
      <t>ショウカン</t>
    </rPh>
    <rPh sb="161" eb="165">
      <t>ジュウトウカノウ</t>
    </rPh>
    <rPh sb="165" eb="167">
      <t>ザイゲン</t>
    </rPh>
    <rPh sb="168" eb="170">
      <t>カクホ</t>
    </rPh>
    <rPh sb="171" eb="172">
      <t>ツト</t>
    </rPh>
    <rPh sb="174" eb="177">
      <t>チホウサイ</t>
    </rPh>
    <rPh sb="178" eb="182">
      <t>シンキハッコウ</t>
    </rPh>
    <rPh sb="183" eb="185">
      <t>ヨクセイ</t>
    </rPh>
    <rPh sb="191" eb="195">
      <t>ケイヒセツゲン</t>
    </rPh>
    <rPh sb="196" eb="197">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</si>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</sst>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E36B780-8414-4A41-9864-B6B517CEA99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71871</c:v>
                </c:pt>
                <c:pt idx="3">
                  <c:v>71807</c:v>
                </c:pt>
                <c:pt idx="4">
                  <c:v>80821</c:v>
                </c:pt>
              </c:numCache>
            </c:numRef>
          </c:val>
          <c:smooth val="0"/>
          <c:extLst>
            <c:ext xmlns:c16="http://schemas.microsoft.com/office/drawing/2014/chart" uri="{C3380CC4-5D6E-409C-BE32-E72D297353CC}">
              <c16:uniqueId val="{00000000-1048-45AC-98E2-D9E9DBD6B1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82868</c:v>
                </c:pt>
                <c:pt idx="1">
                  <c:v>80524</c:v>
                </c:pt>
                <c:pt idx="2">
                  <c:v>75044</c:v>
                </c:pt>
                <c:pt idx="3">
                  <c:v>65591</c:v>
                </c:pt>
                <c:pt idx="4">
                  <c:v>125186</c:v>
                </c:pt>
              </c:numCache>
            </c:numRef>
          </c:val>
          <c:smooth val="0"/>
          <c:extLst>
            <c:ext xmlns:c16="http://schemas.microsoft.com/office/drawing/2014/chart" uri="{C3380CC4-5D6E-409C-BE32-E72D297353CC}">
              <c16:uniqueId val="{00000001-1048-45AC-98E2-D9E9DBD6B1A8}"/>
            </c:ext>
          </c:extLst>
        </c:ser>
        <c:dLbls>
          <c:showLegendKey val="0"/>
          <c:showVal val="0"/>
          <c:showCatName val="0"/>
          <c:showSerName val="0"/>
          <c:showPercent val="0"/>
          <c:showBubbleSize val="0"/>
        </c:dLbls>
        <c:marker val="1"/>
        <c:smooth val="0"/>
        <c:axId val="501616464"/>
        <c:axId val="501616848"/>
      </c:lineChart>
      <c:catAx>
        <c:axId val="5016164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1616848"/>
        <c:crosses val="autoZero"/>
        <c:auto val="1"/>
        <c:lblAlgn val="ctr"/>
        <c:lblOffset val="100"/>
        <c:tickLblSkip val="1"/>
        <c:tickMarkSkip val="1"/>
        <c:noMultiLvlLbl val="0"/>
      </c:catAx>
      <c:valAx>
        <c:axId val="50161684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16164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6.66</c:v>
                </c:pt>
                <c:pt idx="1">
                  <c:v>6.22</c:v>
                </c:pt>
                <c:pt idx="2">
                  <c:v>5.97</c:v>
                </c:pt>
                <c:pt idx="3">
                  <c:v>6.66</c:v>
                </c:pt>
                <c:pt idx="4">
                  <c:v>7.97</c:v>
                </c:pt>
              </c:numCache>
            </c:numRef>
          </c:val>
          <c:extLst>
            <c:ext xmlns:c16="http://schemas.microsoft.com/office/drawing/2014/chart" uri="{C3380CC4-5D6E-409C-BE32-E72D297353CC}">
              <c16:uniqueId val="{00000000-7BCC-4BFF-9AD4-A6866E9D52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27.3</c:v>
                </c:pt>
                <c:pt idx="1">
                  <c:v>27.85</c:v>
                </c:pt>
                <c:pt idx="2">
                  <c:v>27.02</c:v>
                </c:pt>
                <c:pt idx="3">
                  <c:v>28.01</c:v>
                </c:pt>
                <c:pt idx="4">
                  <c:v>27.48</c:v>
                </c:pt>
              </c:numCache>
            </c:numRef>
          </c:val>
          <c:extLst>
            <c:ext xmlns:c16="http://schemas.microsoft.com/office/drawing/2014/chart" uri="{C3380CC4-5D6E-409C-BE32-E72D297353CC}">
              <c16:uniqueId val="{00000001-7BCC-4BFF-9AD4-A6866E9D5228}"/>
            </c:ext>
          </c:extLst>
        </c:ser>
        <c:dLbls>
          <c:showLegendKey val="0"/>
          <c:showVal val="0"/>
          <c:showCatName val="0"/>
          <c:showSerName val="0"/>
          <c:showPercent val="0"/>
          <c:showBubbleSize val="0"/>
        </c:dLbls>
        <c:gapWidth val="250"/>
        <c:overlap val="100"/>
        <c:axId val="509023776"/>
        <c:axId val="5090241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3.03</c:v>
                </c:pt>
                <c:pt idx="1">
                  <c:v>7.95</c:v>
                </c:pt>
                <c:pt idx="2">
                  <c:v>9.35</c:v>
                </c:pt>
                <c:pt idx="3">
                  <c:v>9.7799999999999994</c:v>
                </c:pt>
                <c:pt idx="4">
                  <c:v>8.3699999999999992</c:v>
                </c:pt>
              </c:numCache>
            </c:numRef>
          </c:val>
          <c:smooth val="0"/>
          <c:extLst>
            <c:ext xmlns:c16="http://schemas.microsoft.com/office/drawing/2014/chart" uri="{C3380CC4-5D6E-409C-BE32-E72D297353CC}">
              <c16:uniqueId val="{00000002-7BCC-4BFF-9AD4-A6866E9D5228}"/>
            </c:ext>
          </c:extLst>
        </c:ser>
        <c:dLbls>
          <c:showLegendKey val="0"/>
          <c:showVal val="0"/>
          <c:showCatName val="0"/>
          <c:showSerName val="0"/>
          <c:showPercent val="0"/>
          <c:showBubbleSize val="0"/>
        </c:dLbls>
        <c:marker val="1"/>
        <c:smooth val="0"/>
        <c:axId val="509023776"/>
        <c:axId val="509024160"/>
      </c:lineChart>
      <c:catAx>
        <c:axId val="509023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9024160"/>
        <c:crosses val="autoZero"/>
        <c:auto val="1"/>
        <c:lblAlgn val="ctr"/>
        <c:lblOffset val="100"/>
        <c:tickLblSkip val="1"/>
        <c:tickMarkSkip val="1"/>
        <c:noMultiLvlLbl val="0"/>
      </c:catAx>
      <c:valAx>
        <c:axId val="509024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9023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695-4FD7-A401-1E3A5E9F09C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695-4FD7-A401-1E3A5E9F09CB}"/>
            </c:ext>
          </c:extLst>
        </c:ser>
        <c:ser>
          <c:idx val="2"/>
          <c:order val="2"/>
          <c:tx>
            <c:strRef>
              <c:f>データシート!$A$29</c:f>
              <c:strCache>
                <c:ptCount val="1"/>
                <c:pt idx="0">
                  <c:v>国民健康保険特別会計（直営診療施設勘定）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0.04</c:v>
                </c:pt>
                <c:pt idx="2">
                  <c:v>#N/A</c:v>
                </c:pt>
                <c:pt idx="3">
                  <c:v>0.05</c:v>
                </c:pt>
                <c:pt idx="4">
                  <c:v>#N/A</c:v>
                </c:pt>
                <c:pt idx="5">
                  <c:v>0.13</c:v>
                </c:pt>
                <c:pt idx="6">
                  <c:v>#N/A</c:v>
                </c:pt>
                <c:pt idx="7">
                  <c:v>0.14000000000000001</c:v>
                </c:pt>
                <c:pt idx="8">
                  <c:v>#N/A</c:v>
                </c:pt>
                <c:pt idx="9">
                  <c:v>0.01</c:v>
                </c:pt>
              </c:numCache>
            </c:numRef>
          </c:val>
          <c:extLst>
            <c:ext xmlns:c16="http://schemas.microsoft.com/office/drawing/2014/chart" uri="{C3380CC4-5D6E-409C-BE32-E72D297353CC}">
              <c16:uniqueId val="{00000002-9695-4FD7-A401-1E3A5E9F09C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0.18</c:v>
                </c:pt>
                <c:pt idx="2">
                  <c:v>#N/A</c:v>
                </c:pt>
                <c:pt idx="3">
                  <c:v>0.16</c:v>
                </c:pt>
                <c:pt idx="4">
                  <c:v>#N/A</c:v>
                </c:pt>
                <c:pt idx="5">
                  <c:v>0.17</c:v>
                </c:pt>
                <c:pt idx="6">
                  <c:v>#N/A</c:v>
                </c:pt>
                <c:pt idx="7">
                  <c:v>0.2</c:v>
                </c:pt>
                <c:pt idx="8">
                  <c:v>#N/A</c:v>
                </c:pt>
                <c:pt idx="9">
                  <c:v>0.2</c:v>
                </c:pt>
              </c:numCache>
            </c:numRef>
          </c:val>
          <c:extLst>
            <c:ext xmlns:c16="http://schemas.microsoft.com/office/drawing/2014/chart" uri="{C3380CC4-5D6E-409C-BE32-E72D297353CC}">
              <c16:uniqueId val="{00000003-9695-4FD7-A401-1E3A5E9F09CB}"/>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0.01</c:v>
                </c:pt>
                <c:pt idx="1">
                  <c:v>#N/A</c:v>
                </c:pt>
                <c:pt idx="2">
                  <c:v>#N/A</c:v>
                </c:pt>
                <c:pt idx="3">
                  <c:v>0.47</c:v>
                </c:pt>
                <c:pt idx="4">
                  <c:v>#N/A</c:v>
                </c:pt>
                <c:pt idx="5">
                  <c:v>1.08</c:v>
                </c:pt>
                <c:pt idx="6">
                  <c:v>#N/A</c:v>
                </c:pt>
                <c:pt idx="7">
                  <c:v>0.34</c:v>
                </c:pt>
                <c:pt idx="8">
                  <c:v>#N/A</c:v>
                </c:pt>
                <c:pt idx="9">
                  <c:v>0.38</c:v>
                </c:pt>
              </c:numCache>
            </c:numRef>
          </c:val>
          <c:extLst>
            <c:ext xmlns:c16="http://schemas.microsoft.com/office/drawing/2014/chart" uri="{C3380CC4-5D6E-409C-BE32-E72D297353CC}">
              <c16:uniqueId val="{00000004-9695-4FD7-A401-1E3A5E9F09CB}"/>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0.78</c:v>
                </c:pt>
                <c:pt idx="2">
                  <c:v>#N/A</c:v>
                </c:pt>
                <c:pt idx="3">
                  <c:v>0.73</c:v>
                </c:pt>
                <c:pt idx="4">
                  <c:v>#N/A</c:v>
                </c:pt>
                <c:pt idx="5">
                  <c:v>1.25</c:v>
                </c:pt>
                <c:pt idx="6">
                  <c:v>#N/A</c:v>
                </c:pt>
                <c:pt idx="7">
                  <c:v>1.34</c:v>
                </c:pt>
                <c:pt idx="8">
                  <c:v>#N/A</c:v>
                </c:pt>
                <c:pt idx="9">
                  <c:v>1.19</c:v>
                </c:pt>
              </c:numCache>
            </c:numRef>
          </c:val>
          <c:extLst>
            <c:ext xmlns:c16="http://schemas.microsoft.com/office/drawing/2014/chart" uri="{C3380CC4-5D6E-409C-BE32-E72D297353CC}">
              <c16:uniqueId val="{00000005-9695-4FD7-A401-1E3A5E9F09CB}"/>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4.5</c:v>
                </c:pt>
                <c:pt idx="2">
                  <c:v>#N/A</c:v>
                </c:pt>
                <c:pt idx="3">
                  <c:v>4.3099999999999996</c:v>
                </c:pt>
                <c:pt idx="4">
                  <c:v>#N/A</c:v>
                </c:pt>
                <c:pt idx="5">
                  <c:v>4.2300000000000004</c:v>
                </c:pt>
                <c:pt idx="6">
                  <c:v>#N/A</c:v>
                </c:pt>
                <c:pt idx="7">
                  <c:v>4.53</c:v>
                </c:pt>
                <c:pt idx="8">
                  <c:v>#N/A</c:v>
                </c:pt>
                <c:pt idx="9">
                  <c:v>1.49</c:v>
                </c:pt>
              </c:numCache>
            </c:numRef>
          </c:val>
          <c:extLst>
            <c:ext xmlns:c16="http://schemas.microsoft.com/office/drawing/2014/chart" uri="{C3380CC4-5D6E-409C-BE32-E72D297353CC}">
              <c16:uniqueId val="{00000006-9695-4FD7-A401-1E3A5E9F09C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0.69</c:v>
                </c:pt>
                <c:pt idx="2">
                  <c:v>#N/A</c:v>
                </c:pt>
                <c:pt idx="3">
                  <c:v>0.86</c:v>
                </c:pt>
                <c:pt idx="4">
                  <c:v>#N/A</c:v>
                </c:pt>
                <c:pt idx="5">
                  <c:v>1.18</c:v>
                </c:pt>
                <c:pt idx="6">
                  <c:v>#N/A</c:v>
                </c:pt>
                <c:pt idx="7">
                  <c:v>1.94</c:v>
                </c:pt>
                <c:pt idx="8">
                  <c:v>#N/A</c:v>
                </c:pt>
                <c:pt idx="9">
                  <c:v>2.34</c:v>
                </c:pt>
              </c:numCache>
            </c:numRef>
          </c:val>
          <c:extLst>
            <c:ext xmlns:c16="http://schemas.microsoft.com/office/drawing/2014/chart" uri="{C3380CC4-5D6E-409C-BE32-E72D297353CC}">
              <c16:uniqueId val="{00000007-9695-4FD7-A401-1E3A5E9F09C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9.15</c:v>
                </c:pt>
                <c:pt idx="2">
                  <c:v>#N/A</c:v>
                </c:pt>
                <c:pt idx="3">
                  <c:v>8.84</c:v>
                </c:pt>
                <c:pt idx="4">
                  <c:v>#N/A</c:v>
                </c:pt>
                <c:pt idx="5">
                  <c:v>8.65</c:v>
                </c:pt>
                <c:pt idx="6">
                  <c:v>#N/A</c:v>
                </c:pt>
                <c:pt idx="7">
                  <c:v>8.7799999999999994</c:v>
                </c:pt>
                <c:pt idx="8">
                  <c:v>#N/A</c:v>
                </c:pt>
                <c:pt idx="9">
                  <c:v>5.23</c:v>
                </c:pt>
              </c:numCache>
            </c:numRef>
          </c:val>
          <c:extLst>
            <c:ext xmlns:c16="http://schemas.microsoft.com/office/drawing/2014/chart" uri="{C3380CC4-5D6E-409C-BE32-E72D297353CC}">
              <c16:uniqueId val="{00000008-9695-4FD7-A401-1E3A5E9F09C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6.65</c:v>
                </c:pt>
                <c:pt idx="2">
                  <c:v>#N/A</c:v>
                </c:pt>
                <c:pt idx="3">
                  <c:v>6.21</c:v>
                </c:pt>
                <c:pt idx="4">
                  <c:v>#N/A</c:v>
                </c:pt>
                <c:pt idx="5">
                  <c:v>5.97</c:v>
                </c:pt>
                <c:pt idx="6">
                  <c:v>#N/A</c:v>
                </c:pt>
                <c:pt idx="7">
                  <c:v>6.65</c:v>
                </c:pt>
                <c:pt idx="8">
                  <c:v>#N/A</c:v>
                </c:pt>
                <c:pt idx="9">
                  <c:v>7.96</c:v>
                </c:pt>
              </c:numCache>
            </c:numRef>
          </c:val>
          <c:extLst>
            <c:ext xmlns:c16="http://schemas.microsoft.com/office/drawing/2014/chart" uri="{C3380CC4-5D6E-409C-BE32-E72D297353CC}">
              <c16:uniqueId val="{00000009-9695-4FD7-A401-1E3A5E9F09CB}"/>
            </c:ext>
          </c:extLst>
        </c:ser>
        <c:dLbls>
          <c:showLegendKey val="0"/>
          <c:showVal val="0"/>
          <c:showCatName val="0"/>
          <c:showSerName val="0"/>
          <c:showPercent val="0"/>
          <c:showBubbleSize val="0"/>
        </c:dLbls>
        <c:gapWidth val="150"/>
        <c:overlap val="100"/>
        <c:axId val="403514728"/>
        <c:axId val="513771544"/>
      </c:barChart>
      <c:catAx>
        <c:axId val="403514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3771544"/>
        <c:crosses val="autoZero"/>
        <c:auto val="1"/>
        <c:lblAlgn val="ctr"/>
        <c:lblOffset val="100"/>
        <c:tickLblSkip val="1"/>
        <c:tickMarkSkip val="1"/>
        <c:noMultiLvlLbl val="0"/>
      </c:catAx>
      <c:valAx>
        <c:axId val="5137715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35147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2647</c:v>
                </c:pt>
                <c:pt idx="5">
                  <c:v>2952</c:v>
                </c:pt>
                <c:pt idx="8">
                  <c:v>3095</c:v>
                </c:pt>
                <c:pt idx="11">
                  <c:v>3105</c:v>
                </c:pt>
                <c:pt idx="14">
                  <c:v>3247</c:v>
                </c:pt>
              </c:numCache>
            </c:numRef>
          </c:val>
          <c:extLst>
            <c:ext xmlns:c16="http://schemas.microsoft.com/office/drawing/2014/chart" uri="{C3380CC4-5D6E-409C-BE32-E72D297353CC}">
              <c16:uniqueId val="{00000000-EC60-4585-A85B-7044998CD8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C60-4585-A85B-7044998CD8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116</c:v>
                </c:pt>
                <c:pt idx="3">
                  <c:v>155</c:v>
                </c:pt>
                <c:pt idx="6">
                  <c:v>169</c:v>
                </c:pt>
                <c:pt idx="9">
                  <c:v>193</c:v>
                </c:pt>
                <c:pt idx="12">
                  <c:v>184</c:v>
                </c:pt>
              </c:numCache>
            </c:numRef>
          </c:val>
          <c:extLst>
            <c:ext xmlns:c16="http://schemas.microsoft.com/office/drawing/2014/chart" uri="{C3380CC4-5D6E-409C-BE32-E72D297353CC}">
              <c16:uniqueId val="{00000002-EC60-4585-A85B-7044998CD8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3-EC60-4585-A85B-7044998CD8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906</c:v>
                </c:pt>
                <c:pt idx="3">
                  <c:v>908</c:v>
                </c:pt>
                <c:pt idx="6">
                  <c:v>958</c:v>
                </c:pt>
                <c:pt idx="9">
                  <c:v>987</c:v>
                </c:pt>
                <c:pt idx="12">
                  <c:v>958</c:v>
                </c:pt>
              </c:numCache>
            </c:numRef>
          </c:val>
          <c:extLst>
            <c:ext xmlns:c16="http://schemas.microsoft.com/office/drawing/2014/chart" uri="{C3380CC4-5D6E-409C-BE32-E72D297353CC}">
              <c16:uniqueId val="{00000004-EC60-4585-A85B-7044998CD8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60-4585-A85B-7044998CD8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C60-4585-A85B-7044998CD8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2899</c:v>
                </c:pt>
                <c:pt idx="3">
                  <c:v>3050</c:v>
                </c:pt>
                <c:pt idx="6">
                  <c:v>2991</c:v>
                </c:pt>
                <c:pt idx="9">
                  <c:v>3036</c:v>
                </c:pt>
                <c:pt idx="12">
                  <c:v>3061</c:v>
                </c:pt>
              </c:numCache>
            </c:numRef>
          </c:val>
          <c:extLst>
            <c:ext xmlns:c16="http://schemas.microsoft.com/office/drawing/2014/chart" uri="{C3380CC4-5D6E-409C-BE32-E72D297353CC}">
              <c16:uniqueId val="{00000007-EC60-4585-A85B-7044998CD814}"/>
            </c:ext>
          </c:extLst>
        </c:ser>
        <c:dLbls>
          <c:showLegendKey val="0"/>
          <c:showVal val="0"/>
          <c:showCatName val="0"/>
          <c:showSerName val="0"/>
          <c:showPercent val="0"/>
          <c:showBubbleSize val="0"/>
        </c:dLbls>
        <c:gapWidth val="100"/>
        <c:overlap val="100"/>
        <c:axId val="501483768"/>
        <c:axId val="5037656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1275</c:v>
                </c:pt>
                <c:pt idx="2">
                  <c:v>#N/A</c:v>
                </c:pt>
                <c:pt idx="3">
                  <c:v>#N/A</c:v>
                </c:pt>
                <c:pt idx="4">
                  <c:v>1162</c:v>
                </c:pt>
                <c:pt idx="5">
                  <c:v>#N/A</c:v>
                </c:pt>
                <c:pt idx="6">
                  <c:v>#N/A</c:v>
                </c:pt>
                <c:pt idx="7">
                  <c:v>1024</c:v>
                </c:pt>
                <c:pt idx="8">
                  <c:v>#N/A</c:v>
                </c:pt>
                <c:pt idx="9">
                  <c:v>#N/A</c:v>
                </c:pt>
                <c:pt idx="10">
                  <c:v>1112</c:v>
                </c:pt>
                <c:pt idx="11">
                  <c:v>#N/A</c:v>
                </c:pt>
                <c:pt idx="12">
                  <c:v>#N/A</c:v>
                </c:pt>
                <c:pt idx="13">
                  <c:v>957</c:v>
                </c:pt>
                <c:pt idx="14">
                  <c:v>#N/A</c:v>
                </c:pt>
              </c:numCache>
            </c:numRef>
          </c:val>
          <c:smooth val="0"/>
          <c:extLst>
            <c:ext xmlns:c16="http://schemas.microsoft.com/office/drawing/2014/chart" uri="{C3380CC4-5D6E-409C-BE32-E72D297353CC}">
              <c16:uniqueId val="{00000008-EC60-4585-A85B-7044998CD814}"/>
            </c:ext>
          </c:extLst>
        </c:ser>
        <c:dLbls>
          <c:showLegendKey val="0"/>
          <c:showVal val="0"/>
          <c:showCatName val="0"/>
          <c:showSerName val="0"/>
          <c:showPercent val="0"/>
          <c:showBubbleSize val="0"/>
        </c:dLbls>
        <c:marker val="1"/>
        <c:smooth val="0"/>
        <c:axId val="501483768"/>
        <c:axId val="503765616"/>
      </c:lineChart>
      <c:catAx>
        <c:axId val="501483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3765616"/>
        <c:crosses val="autoZero"/>
        <c:auto val="1"/>
        <c:lblAlgn val="ctr"/>
        <c:lblOffset val="100"/>
        <c:tickLblSkip val="1"/>
        <c:tickMarkSkip val="1"/>
        <c:noMultiLvlLbl val="0"/>
      </c:catAx>
      <c:valAx>
        <c:axId val="503765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483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32461</c:v>
                </c:pt>
                <c:pt idx="5">
                  <c:v>33590</c:v>
                </c:pt>
                <c:pt idx="8">
                  <c:v>33672</c:v>
                </c:pt>
                <c:pt idx="11">
                  <c:v>33035</c:v>
                </c:pt>
                <c:pt idx="14">
                  <c:v>33603</c:v>
                </c:pt>
              </c:numCache>
            </c:numRef>
          </c:val>
          <c:extLst>
            <c:ext xmlns:c16="http://schemas.microsoft.com/office/drawing/2014/chart" uri="{C3380CC4-5D6E-409C-BE32-E72D297353CC}">
              <c16:uniqueId val="{00000000-9001-4441-8FF2-82760B6666C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172</c:v>
                </c:pt>
                <c:pt idx="5">
                  <c:v>316</c:v>
                </c:pt>
                <c:pt idx="8">
                  <c:v>296</c:v>
                </c:pt>
                <c:pt idx="11">
                  <c:v>268</c:v>
                </c:pt>
                <c:pt idx="14">
                  <c:v>240</c:v>
                </c:pt>
              </c:numCache>
            </c:numRef>
          </c:val>
          <c:extLst>
            <c:ext xmlns:c16="http://schemas.microsoft.com/office/drawing/2014/chart" uri="{C3380CC4-5D6E-409C-BE32-E72D297353CC}">
              <c16:uniqueId val="{00000001-9001-4441-8FF2-82760B6666C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15562</c:v>
                </c:pt>
                <c:pt idx="5">
                  <c:v>16480</c:v>
                </c:pt>
                <c:pt idx="8">
                  <c:v>17189</c:v>
                </c:pt>
                <c:pt idx="11">
                  <c:v>17218</c:v>
                </c:pt>
                <c:pt idx="14">
                  <c:v>16334</c:v>
                </c:pt>
              </c:numCache>
            </c:numRef>
          </c:val>
          <c:extLst>
            <c:ext xmlns:c16="http://schemas.microsoft.com/office/drawing/2014/chart" uri="{C3380CC4-5D6E-409C-BE32-E72D297353CC}">
              <c16:uniqueId val="{00000002-9001-4441-8FF2-82760B6666C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001-4441-8FF2-82760B6666C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001-4441-8FF2-82760B6666C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001-4441-8FF2-82760B6666C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2819</c:v>
                </c:pt>
                <c:pt idx="3">
                  <c:v>2611</c:v>
                </c:pt>
                <c:pt idx="6">
                  <c:v>2386</c:v>
                </c:pt>
                <c:pt idx="9">
                  <c:v>2364</c:v>
                </c:pt>
                <c:pt idx="12">
                  <c:v>2155</c:v>
                </c:pt>
              </c:numCache>
            </c:numRef>
          </c:val>
          <c:extLst>
            <c:ext xmlns:c16="http://schemas.microsoft.com/office/drawing/2014/chart" uri="{C3380CC4-5D6E-409C-BE32-E72D297353CC}">
              <c16:uniqueId val="{00000006-9001-4441-8FF2-82760B6666C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1061</c:v>
                </c:pt>
                <c:pt idx="3">
                  <c:v>1204</c:v>
                </c:pt>
                <c:pt idx="6">
                  <c:v>1053</c:v>
                </c:pt>
                <c:pt idx="9">
                  <c:v>847</c:v>
                </c:pt>
                <c:pt idx="12">
                  <c:v>764</c:v>
                </c:pt>
              </c:numCache>
            </c:numRef>
          </c:val>
          <c:extLst>
            <c:ext xmlns:c16="http://schemas.microsoft.com/office/drawing/2014/chart" uri="{C3380CC4-5D6E-409C-BE32-E72D297353CC}">
              <c16:uniqueId val="{00000007-9001-4441-8FF2-82760B6666C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12124</c:v>
                </c:pt>
                <c:pt idx="3">
                  <c:v>12172</c:v>
                </c:pt>
                <c:pt idx="6">
                  <c:v>11872</c:v>
                </c:pt>
                <c:pt idx="9">
                  <c:v>11758</c:v>
                </c:pt>
                <c:pt idx="12">
                  <c:v>11626</c:v>
                </c:pt>
              </c:numCache>
            </c:numRef>
          </c:val>
          <c:extLst>
            <c:ext xmlns:c16="http://schemas.microsoft.com/office/drawing/2014/chart" uri="{C3380CC4-5D6E-409C-BE32-E72D297353CC}">
              <c16:uniqueId val="{00000008-9001-4441-8FF2-82760B6666C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001-4441-8FF2-82760B6666C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31459</c:v>
                </c:pt>
                <c:pt idx="3">
                  <c:v>31428</c:v>
                </c:pt>
                <c:pt idx="6">
                  <c:v>30794</c:v>
                </c:pt>
                <c:pt idx="9">
                  <c:v>28746</c:v>
                </c:pt>
                <c:pt idx="12">
                  <c:v>30093</c:v>
                </c:pt>
              </c:numCache>
            </c:numRef>
          </c:val>
          <c:extLst>
            <c:ext xmlns:c16="http://schemas.microsoft.com/office/drawing/2014/chart" uri="{C3380CC4-5D6E-409C-BE32-E72D297353CC}">
              <c16:uniqueId val="{0000000A-9001-4441-8FF2-82760B6666C8}"/>
            </c:ext>
          </c:extLst>
        </c:ser>
        <c:dLbls>
          <c:showLegendKey val="0"/>
          <c:showVal val="0"/>
          <c:showCatName val="0"/>
          <c:showSerName val="0"/>
          <c:showPercent val="0"/>
          <c:showBubbleSize val="0"/>
        </c:dLbls>
        <c:gapWidth val="100"/>
        <c:overlap val="100"/>
        <c:axId val="510003912"/>
        <c:axId val="4045106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001-4441-8FF2-82760B6666C8}"/>
            </c:ext>
          </c:extLst>
        </c:ser>
        <c:dLbls>
          <c:showLegendKey val="0"/>
          <c:showVal val="0"/>
          <c:showCatName val="0"/>
          <c:showSerName val="0"/>
          <c:showPercent val="0"/>
          <c:showBubbleSize val="0"/>
        </c:dLbls>
        <c:marker val="1"/>
        <c:smooth val="0"/>
        <c:axId val="510003912"/>
        <c:axId val="404510688"/>
      </c:lineChart>
      <c:catAx>
        <c:axId val="510003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4510688"/>
        <c:crosses val="autoZero"/>
        <c:auto val="1"/>
        <c:lblAlgn val="ctr"/>
        <c:lblOffset val="100"/>
        <c:tickLblSkip val="1"/>
        <c:tickMarkSkip val="1"/>
        <c:noMultiLvlLbl val="0"/>
      </c:catAx>
      <c:valAx>
        <c:axId val="404510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0003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4336</c:v>
                </c:pt>
                <c:pt idx="1">
                  <c:v>4359</c:v>
                </c:pt>
                <c:pt idx="2">
                  <c:v>4384</c:v>
                </c:pt>
              </c:numCache>
            </c:numRef>
          </c:val>
          <c:extLst>
            <c:ext xmlns:c16="http://schemas.microsoft.com/office/drawing/2014/chart" uri="{C3380CC4-5D6E-409C-BE32-E72D297353CC}">
              <c16:uniqueId val="{00000000-AA14-4B3C-99AE-404D635A9DE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2569</c:v>
                </c:pt>
                <c:pt idx="1">
                  <c:v>2076</c:v>
                </c:pt>
                <c:pt idx="2">
                  <c:v>1655</c:v>
                </c:pt>
              </c:numCache>
            </c:numRef>
          </c:val>
          <c:extLst>
            <c:ext xmlns:c16="http://schemas.microsoft.com/office/drawing/2014/chart" uri="{C3380CC4-5D6E-409C-BE32-E72D297353CC}">
              <c16:uniqueId val="{00000001-AA14-4B3C-99AE-404D635A9DE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11651</c:v>
                </c:pt>
                <c:pt idx="1">
                  <c:v>12057</c:v>
                </c:pt>
                <c:pt idx="2">
                  <c:v>11445</c:v>
                </c:pt>
              </c:numCache>
            </c:numRef>
          </c:val>
          <c:extLst>
            <c:ext xmlns:c16="http://schemas.microsoft.com/office/drawing/2014/chart" uri="{C3380CC4-5D6E-409C-BE32-E72D297353CC}">
              <c16:uniqueId val="{00000002-AA14-4B3C-99AE-404D635A9DEA}"/>
            </c:ext>
          </c:extLst>
        </c:ser>
        <c:dLbls>
          <c:showLegendKey val="0"/>
          <c:showVal val="0"/>
          <c:showCatName val="0"/>
          <c:showSerName val="0"/>
          <c:showPercent val="0"/>
          <c:showBubbleSize val="0"/>
        </c:dLbls>
        <c:gapWidth val="120"/>
        <c:overlap val="100"/>
        <c:axId val="514575424"/>
        <c:axId val="514575808"/>
      </c:barChart>
      <c:catAx>
        <c:axId val="514575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4575808"/>
        <c:crosses val="autoZero"/>
        <c:auto val="1"/>
        <c:lblAlgn val="ctr"/>
        <c:lblOffset val="100"/>
        <c:tickLblSkip val="1"/>
        <c:tickMarkSkip val="1"/>
        <c:noMultiLvlLbl val="0"/>
      </c:catAx>
      <c:valAx>
        <c:axId val="5145758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4575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{F193F96C-23C2-403D-91EC-D21FE8F9D4F8}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5FE-40D8-B417-2A17C887041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{8E9EB1BD-4E6B-4384-AF91-2A4969D939B0}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5FE-40D8-B417-2A17C887041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{81F30DB2-2EA1-4F73-8EC8-015E776E1D59}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5FE-40D8-B417-2A17C887041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{B0166C19-3903-4CD1-A092-AD0609D6A2F0}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5FE-40D8-B417-2A17C887041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{5B115170-7B94-4A69-A2DC-FE96522D35D3}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5FE-40D8-B417-2A17C887041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{0F2AC211-F41E-47D5-8517-33DF69524C88}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5FE-40D8-B417-2A17C887041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{AC9F9037-70BD-48D5-8050-3FCA624B4CDD}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5FE-40D8-B417-2A17C887041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{075B2B50-43BD-40F0-B1CB-9C22CB2D20E2}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5FE-40D8-B417-2A17C887041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{36979A4C-2405-475B-A419-47FC799359C0}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5FE-40D8-B417-2A17C887041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59.7</c:v>
                </c:pt>
                <c:pt idx="8">
                  <c:v>60.3</c:v>
                </c:pt>
                <c:pt idx="16">
                  <c:v>61.3</c:v>
                </c:pt>
                <c:pt idx="24">
                  <c:v>61.8</c:v>
                </c:pt>
                <c:pt idx="32">
                  <c:v>62.9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5FE-40D8-B417-2A17C887041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{A3D686D1-9BAC-44BA-A40B-EE6D48BDBAFC}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5FE-40D8-B417-2A17C887041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{5D400E23-73C5-4ADB-86AE-BD93B45222D8}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5FE-40D8-B417-2A17C887041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{29537E6A-B894-4BF3-9A76-E9C4837B4347}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5FE-40D8-B417-2A17C887041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{628855D4-08D4-42A0-95A0-6C3220C219FF}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5FE-40D8-B417-2A17C887041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{7F84E227-4D60-4DCF-8FE1-7E8FC04EFCC2}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5FE-40D8-B417-2A17C887041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{BA97EAA2-704F-4CFE-89E5-6EF1551CD3D9}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5FE-40D8-B417-2A17C887041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{13C75BBC-B213-4879-8AD5-69C2DE246357}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5FE-40D8-B417-2A17C887041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{B67B544C-54E5-449F-873A-915C984E3FC3}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5FE-40D8-B417-2A17C887041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{F19AFC46-327B-40F0-A176-C97D288590E1}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5FE-40D8-B417-2A17C887041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61.7</c:v>
                </c:pt>
                <c:pt idx="24">
                  <c:v>63.5</c:v>
                </c:pt>
                <c:pt idx="32">
                  <c:v>64.400000000000006</c:v>
                </c:pt>
              </c:numCache>
            </c:numRef>
          </c:xVal>
          <c:yVal>
            <c:numRef>
              <c:f>公会計指標分析・財政指標組合せ分析表!$BP$55:$DC$55</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75FE-40D8-B417-2A17C8870410}"/>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{375C805A-29C3-4B94-9664-57DD107B6B49}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010-4E2D-A032-0EA8ADCE59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{4FC8AC56-8055-4665-80A8-4CF82FF6DC16}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010-4E2D-A032-0EA8ADCE59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{896061E8-8E0C-441D-B3C5-2754D7DF6AE2}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010-4E2D-A032-0EA8ADCE59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{CA127EE3-5014-498E-AC75-E9A1ED3DD8F0}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010-4E2D-A032-0EA8ADCE59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{BEBA44D4-6133-4483-B747-AFE893599F34}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010-4E2D-A032-0EA8ADCE59A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{211845C9-493A-4D23-BF64-49B0D5969F56}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010-4E2D-A032-0EA8ADCE59A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{DC4BE663-EBD6-4C70-A3BA-4D8130F5B518}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010-4E2D-A032-0EA8ADCE59A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{8205273D-963F-4A52-8C83-760E08921346}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010-4E2D-A032-0EA8ADCE59A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{ED9AE364-A7F1-4848-B9EF-2144E7A4878D}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010-4E2D-A032-0EA8ADCE59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9.4</c:v>
                </c:pt>
                <c:pt idx="16">
                  <c:v>9.1999999999999993</c:v>
                </c:pt>
                <c:pt idx="24">
                  <c:v>8.6</c:v>
                </c:pt>
                <c:pt idx="32">
                  <c:v>8.1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010-4E2D-A032-0EA8ADCE59A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{03DDEDF5-3866-4BED-BAC5-AD11FD3B99A2}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010-4E2D-A032-0EA8ADCE59A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{ADB35689-DDEA-4228-8794-68413928D214}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010-4E2D-A032-0EA8ADCE59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{999A04F4-5E2D-4BA5-86C2-EABC2964815D}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010-4E2D-A032-0EA8ADCE59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{68C5CAEB-4E5D-4154-B425-1A622CE56C20}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010-4E2D-A032-0EA8ADCE59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{FCBB14DC-E308-407B-8530-7BF70B1FF574}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010-4E2D-A032-0EA8ADCE59A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{B10C1506-2D42-4108-A91B-01AAED52252E}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010-4E2D-A032-0EA8ADCE59A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{062DDECE-0C88-4B19-A6E8-7DDC1BC51040}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010-4E2D-A032-0EA8ADCE59A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{68216C05-F50C-4E35-A259-ABE79A046211}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010-4E2D-A032-0EA8ADCE59A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{0C4BCA8E-3A99-499A-8719-0C403C27270D}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010-4E2D-A032-0EA8ADCE59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8</c:v>
                </c:pt>
                <c:pt idx="24">
                  <c:v>8</c:v>
                </c:pt>
                <c:pt idx="32">
                  <c:v>8.3000000000000007</c:v>
                </c:pt>
              </c:numCache>
            </c:numRef>
          </c:xVal>
          <c:yVal>
            <c:numRef>
              <c:f>公会計指標分析・財政指標組合せ分析表!$BP$77:$DC$77</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F010-4E2D-A032-0EA8ADCE59AD}"/>
            </c:ext>
          </c:extLst>
        </c:ser>
        <c:dLbls>
          <c:showLegendKey val="0"/>
          <c:showVal val="1"/>
          <c:showCatName val="0"/>
          <c:showSerName val="0"/>
          <c:showPercent val="0"/>
          <c:showBubbleSize val="0"/>
        </c:dLbls>
        <c:axId val="84219776"/>
        <c:axId val="84234240"/>
      </c:scatterChart>
      <c:valAx>
        <c:axId val="84219776"/>
        <c:scaling>
          <c:orientation val="maxMin"/>
          <c:max val="8.4"/>
          <c:min val="7.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一般会計の元利償還金は、</a:t>
          </a:r>
          <a:r>
            <a:rPr kumimoji="1" lang="ja-JP" altLang="en-US" sz="1100">
              <a:solidFill>
                <a:schemeClr val="dk1"/>
              </a:solidFill>
              <a:effectLst/>
              <a:latin typeface="+mn-lt"/>
              <a:ea typeface="+mn-ea"/>
              <a:cs typeface="+mn-cs"/>
            </a:rPr>
            <a:t>合併特例</a:t>
          </a:r>
          <a:r>
            <a:rPr kumimoji="1" lang="ja-JP" altLang="ja-JP" sz="1100">
              <a:solidFill>
                <a:schemeClr val="dk1"/>
              </a:solidFill>
              <a:effectLst/>
              <a:latin typeface="+mn-lt"/>
              <a:ea typeface="+mn-ea"/>
              <a:cs typeface="+mn-cs"/>
            </a:rPr>
            <a:t>債や過疎債の償還の影響等により前年度に比べ</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百万円の増となっている。今後</a:t>
          </a:r>
          <a:r>
            <a:rPr kumimoji="1" lang="ja-JP" altLang="en-US" sz="1100">
              <a:solidFill>
                <a:schemeClr val="dk1"/>
              </a:solidFill>
              <a:effectLst/>
              <a:latin typeface="+mn-lt"/>
              <a:ea typeface="+mn-ea"/>
              <a:cs typeface="+mn-cs"/>
            </a:rPr>
            <a:t>も合併特例債や</a:t>
          </a:r>
          <a:r>
            <a:rPr kumimoji="1" lang="ja-JP" altLang="ja-JP" sz="1100">
              <a:solidFill>
                <a:schemeClr val="dk1"/>
              </a:solidFill>
              <a:effectLst/>
              <a:latin typeface="+mn-lt"/>
              <a:ea typeface="+mn-ea"/>
              <a:cs typeface="+mn-cs"/>
            </a:rPr>
            <a:t>災害復旧事業債の償還が</a:t>
          </a:r>
          <a:r>
            <a:rPr kumimoji="1" lang="ja-JP" altLang="en-US" sz="1100">
              <a:solidFill>
                <a:schemeClr val="dk1"/>
              </a:solidFill>
              <a:effectLst/>
              <a:latin typeface="+mn-lt"/>
              <a:ea typeface="+mn-ea"/>
              <a:cs typeface="+mn-cs"/>
            </a:rPr>
            <a:t>続く</a:t>
          </a:r>
          <a:r>
            <a:rPr kumimoji="1" lang="ja-JP" altLang="ja-JP" sz="1100">
              <a:solidFill>
                <a:schemeClr val="dk1"/>
              </a:solidFill>
              <a:effectLst/>
              <a:latin typeface="+mn-lt"/>
              <a:ea typeface="+mn-ea"/>
              <a:cs typeface="+mn-cs"/>
            </a:rPr>
            <a:t>ことから、高水準で推移すると予想される。　</a:t>
          </a:r>
          <a:endParaRPr lang="ja-JP" altLang="ja-JP" sz="1400">
            <a:effectLst/>
          </a:endParaRPr>
        </a:p>
        <a:p>
          <a:r>
            <a:rPr kumimoji="1" lang="ja-JP" altLang="ja-JP" sz="1100">
              <a:solidFill>
                <a:schemeClr val="dk1"/>
              </a:solidFill>
              <a:effectLst/>
              <a:latin typeface="+mn-lt"/>
              <a:ea typeface="+mn-ea"/>
              <a:cs typeface="+mn-cs"/>
            </a:rPr>
            <a:t>　公営企業における地方債の償還に対する繰入金は水道事業</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に伴い</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現在行っている</a:t>
          </a:r>
          <a:r>
            <a:rPr kumimoji="1" lang="ja-JP" altLang="en-US" sz="1100">
              <a:solidFill>
                <a:schemeClr val="dk1"/>
              </a:solidFill>
              <a:effectLst/>
              <a:latin typeface="+mn-lt"/>
              <a:ea typeface="+mn-ea"/>
              <a:cs typeface="+mn-cs"/>
            </a:rPr>
            <a:t>庁舎整備事業や</a:t>
          </a:r>
          <a:r>
            <a:rPr kumimoji="1" lang="ja-JP" altLang="ja-JP" sz="1100">
              <a:solidFill>
                <a:schemeClr val="dk1"/>
              </a:solidFill>
              <a:effectLst/>
              <a:latin typeface="+mn-lt"/>
              <a:ea typeface="+mn-ea"/>
              <a:cs typeface="+mn-cs"/>
            </a:rPr>
            <a:t>災害復旧事業に伴い、償還額の増による数値の悪化は避けられない状況であるため、今後は事業の選択をするとともに、交付税措置のある起債の活用に努める。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当該数値無し</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一般会計等に係る地方債の現在高は、</a:t>
          </a:r>
          <a:r>
            <a:rPr kumimoji="1" lang="ja-JP" altLang="en-US" sz="1100">
              <a:solidFill>
                <a:schemeClr val="dk1"/>
              </a:solidFill>
              <a:effectLst/>
              <a:latin typeface="+mn-lt"/>
              <a:ea typeface="+mn-ea"/>
              <a:cs typeface="+mn-cs"/>
            </a:rPr>
            <a:t>合併特例債や公共施設等適正管理推進事業債等の</a:t>
          </a:r>
          <a:r>
            <a:rPr kumimoji="1" lang="ja-JP" altLang="ja-JP" sz="1100">
              <a:solidFill>
                <a:schemeClr val="dk1"/>
              </a:solidFill>
              <a:effectLst/>
              <a:latin typeface="+mn-lt"/>
              <a:ea typeface="+mn-ea"/>
              <a:cs typeface="+mn-cs"/>
            </a:rPr>
            <a:t>増加により</a:t>
          </a:r>
          <a:r>
            <a:rPr kumimoji="1" lang="en-US" altLang="ja-JP" sz="1100">
              <a:solidFill>
                <a:schemeClr val="dk1"/>
              </a:solidFill>
              <a:effectLst/>
              <a:latin typeface="+mn-lt"/>
              <a:ea typeface="+mn-ea"/>
              <a:cs typeface="+mn-cs"/>
            </a:rPr>
            <a:t>1,347</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となった。その他について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前年</a:t>
          </a:r>
          <a:r>
            <a:rPr kumimoji="1" lang="ja-JP" altLang="en-US" sz="1100">
              <a:solidFill>
                <a:schemeClr val="dk1"/>
              </a:solidFill>
              <a:effectLst/>
              <a:latin typeface="+mn-lt"/>
              <a:ea typeface="+mn-ea"/>
              <a:cs typeface="+mn-cs"/>
            </a:rPr>
            <a:t>比</a:t>
          </a:r>
          <a:r>
            <a:rPr kumimoji="1" lang="ja-JP" altLang="ja-JP" sz="1100">
              <a:solidFill>
                <a:schemeClr val="dk1"/>
              </a:solidFill>
              <a:effectLst/>
              <a:latin typeface="+mn-lt"/>
              <a:ea typeface="+mn-ea"/>
              <a:cs typeface="+mn-cs"/>
            </a:rPr>
            <a:t>減となっている。</a:t>
          </a:r>
          <a:endParaRPr lang="ja-JP" altLang="ja-JP" sz="1400">
            <a:effectLst/>
          </a:endParaRPr>
        </a:p>
        <a:p>
          <a:r>
            <a:rPr kumimoji="1" lang="ja-JP" altLang="ja-JP" sz="1100">
              <a:solidFill>
                <a:schemeClr val="dk1"/>
              </a:solidFill>
              <a:effectLst/>
              <a:latin typeface="+mn-lt"/>
              <a:ea typeface="+mn-ea"/>
              <a:cs typeface="+mn-cs"/>
            </a:rPr>
            <a:t>　充当可能基金は</a:t>
          </a:r>
          <a:r>
            <a:rPr kumimoji="1" lang="ja-JP" altLang="en-US" sz="1100">
              <a:solidFill>
                <a:schemeClr val="dk1"/>
              </a:solidFill>
              <a:effectLst/>
              <a:latin typeface="+mn-lt"/>
              <a:ea typeface="+mn-ea"/>
              <a:cs typeface="+mn-cs"/>
            </a:rPr>
            <a:t>庁舎建設事業による公共施設等整備基金等の取り崩し</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884</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減と</a:t>
          </a:r>
          <a:r>
            <a:rPr kumimoji="1" lang="ja-JP" altLang="ja-JP" sz="1100">
              <a:solidFill>
                <a:schemeClr val="dk1"/>
              </a:solidFill>
              <a:effectLst/>
              <a:latin typeface="+mn-lt"/>
              <a:ea typeface="+mn-ea"/>
              <a:cs typeface="+mn-cs"/>
            </a:rPr>
            <a:t>なったものの、基準財政需要額算入見込み額は地方債現在高に対する今後の交付税算入見込額等の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568</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庁舎整備事業や</a:t>
          </a:r>
          <a:r>
            <a:rPr kumimoji="1" lang="ja-JP" altLang="ja-JP" sz="1100">
              <a:solidFill>
                <a:schemeClr val="dk1"/>
              </a:solidFill>
              <a:effectLst/>
              <a:latin typeface="+mn-lt"/>
              <a:ea typeface="+mn-ea"/>
              <a:cs typeface="+mn-cs"/>
            </a:rPr>
            <a:t>災害復旧事業債の借入に伴い、将来負担比率の増が見込まれるため、その他の事業については投資事業を厳密に精査し、起債額の抑制に努めつつ、基金の適切な一括運用の運用益により減債基金への積立等を行い後年度の償還に備え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福岡県朝倉市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ふるさと納税寄附金等を地域振興基金に積み立てほか、森林整備のための譲与税を森林環境譲与税基金へ積み立てたことによる増があるものの、繰上償還の財源として減債基金を取り崩したほか、庁舎建設事業等に活用するため公共施設等整備基金を取り崩したことが基金全体の減の主な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災害からの復旧・復興は今後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年程度かかることが予想され、その間多額の一般財源が必要となる見込みである。また、</a:t>
          </a:r>
          <a:r>
            <a:rPr kumimoji="1" lang="ja-JP" altLang="en-US" sz="1100">
              <a:solidFill>
                <a:schemeClr val="dk1"/>
              </a:solidFill>
              <a:effectLst/>
              <a:latin typeface="+mn-lt"/>
              <a:ea typeface="+mn-ea"/>
              <a:cs typeface="+mn-cs"/>
            </a:rPr>
            <a:t>庁舎整備事業や、し尿処理施設などの</a:t>
          </a:r>
          <a:r>
            <a:rPr kumimoji="1" lang="ja-JP" altLang="ja-JP" sz="1100">
              <a:solidFill>
                <a:schemeClr val="dk1"/>
              </a:solidFill>
              <a:effectLst/>
              <a:latin typeface="+mn-lt"/>
              <a:ea typeface="+mn-ea"/>
              <a:cs typeface="+mn-cs"/>
            </a:rPr>
            <a:t>大型事業も</a:t>
          </a:r>
          <a:r>
            <a:rPr kumimoji="1" lang="ja-JP" altLang="en-US" sz="1100">
              <a:solidFill>
                <a:schemeClr val="dk1"/>
              </a:solidFill>
              <a:effectLst/>
              <a:latin typeface="+mn-lt"/>
              <a:ea typeface="+mn-ea"/>
              <a:cs typeface="+mn-cs"/>
            </a:rPr>
            <a:t>実施</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、今後基金の取崩しが増加することが考えられる。</a:t>
          </a:r>
          <a:endParaRPr lang="ja-JP" altLang="ja-JP" sz="1400">
            <a:effectLst/>
          </a:endParaRPr>
        </a:p>
        <a:p>
          <a:r>
            <a:rPr kumimoji="1" lang="ja-JP" altLang="ja-JP" sz="1100">
              <a:solidFill>
                <a:schemeClr val="dk1"/>
              </a:solidFill>
              <a:effectLst/>
              <a:latin typeface="+mn-lt"/>
              <a:ea typeface="+mn-ea"/>
              <a:cs typeface="+mn-cs"/>
            </a:rPr>
            <a:t>　ふるさと応援寄附金への取り組みや、交付税措置のある起債の活用等、可能な限り財源の確保に努めるとともに、最小限の支出となるように事業を精査していく。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・地域振興基金　　　　　</a:t>
          </a:r>
          <a:r>
            <a:rPr lang="ja-JP" altLang="ja-JP" sz="1100">
              <a:solidFill>
                <a:schemeClr val="dk1"/>
              </a:solidFill>
              <a:effectLst/>
              <a:latin typeface="+mn-lt"/>
              <a:ea typeface="+mn-ea"/>
              <a:cs typeface="+mn-cs"/>
            </a:rPr>
            <a:t>地域振興の促進と事業の円滑な実施を図るため</a:t>
          </a:r>
          <a:endParaRPr lang="ja-JP" altLang="ja-JP" sz="1400">
            <a:effectLst/>
          </a:endParaRPr>
        </a:p>
        <a:p>
          <a:r>
            <a:rPr kumimoji="1" lang="ja-JP" altLang="ja-JP" sz="1100">
              <a:solidFill>
                <a:schemeClr val="dk1"/>
              </a:solidFill>
              <a:effectLst/>
              <a:latin typeface="+mn-lt"/>
              <a:ea typeface="+mn-ea"/>
              <a:cs typeface="+mn-cs"/>
            </a:rPr>
            <a:t>　・公共施設等整備基金　　</a:t>
          </a:r>
          <a:r>
            <a:rPr lang="ja-JP" altLang="ja-JP" sz="1100">
              <a:solidFill>
                <a:schemeClr val="dk1"/>
              </a:solidFill>
              <a:effectLst/>
              <a:latin typeface="+mn-lt"/>
              <a:ea typeface="+mn-ea"/>
              <a:cs typeface="+mn-cs"/>
            </a:rPr>
            <a:t>朝倉市における教育施設、庁舎施設、福祉施設その他公共施設の整備に資するため</a:t>
          </a:r>
          <a:endParaRPr lang="ja-JP" altLang="ja-JP" sz="1400">
            <a:effectLst/>
          </a:endParaRPr>
        </a:p>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まちづくり振興基金</a:t>
          </a:r>
          <a:r>
            <a:rPr lang="ja-JP" altLang="ja-JP" sz="1100">
              <a:solidFill>
                <a:schemeClr val="dk1"/>
              </a:solidFill>
              <a:effectLst/>
              <a:latin typeface="+mn-lt"/>
              <a:ea typeface="+mn-ea"/>
              <a:cs typeface="+mn-cs"/>
            </a:rPr>
            <a:t>　　</a:t>
          </a:r>
          <a:r>
            <a:rPr lang="ja-JP" altLang="en-US" sz="1100" b="0" i="0">
              <a:solidFill>
                <a:schemeClr val="dk1"/>
              </a:solidFill>
              <a:effectLst/>
              <a:latin typeface="+mn-lt"/>
              <a:ea typeface="+mn-ea"/>
              <a:cs typeface="+mn-cs"/>
            </a:rPr>
            <a:t>市民の連帯の強化及び市民主体による地域振興を図り、明るく豊かなまちづくりに資するため</a:t>
          </a:r>
          <a:endParaRPr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・地域交通体系整備基金　</a:t>
          </a:r>
          <a:r>
            <a:rPr lang="ja-JP" altLang="ja-JP" sz="1100">
              <a:solidFill>
                <a:schemeClr val="dk1"/>
              </a:solidFill>
              <a:effectLst/>
              <a:latin typeface="+mn-lt"/>
              <a:ea typeface="+mn-ea"/>
              <a:cs typeface="+mn-cs"/>
            </a:rPr>
            <a:t>地域交通体系の整備と、第</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セクターによる甘木鉄道の経営に資するため</a:t>
          </a:r>
          <a:endParaRPr lang="ja-JP" altLang="ja-JP" sz="1400">
            <a:effectLst/>
          </a:endParaRPr>
        </a:p>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水源かん養</a:t>
          </a:r>
          <a:r>
            <a:rPr lang="ja-JP" altLang="ja-JP" sz="1100">
              <a:solidFill>
                <a:schemeClr val="dk1"/>
              </a:solidFill>
              <a:effectLst/>
              <a:latin typeface="+mn-lt"/>
              <a:ea typeface="+mn-ea"/>
              <a:cs typeface="+mn-cs"/>
            </a:rPr>
            <a:t>基金　　</a:t>
          </a:r>
          <a:r>
            <a:rPr lang="ja-JP" altLang="en-US" sz="1400">
              <a:effectLst/>
            </a:rPr>
            <a:t>　　</a:t>
          </a:r>
          <a:r>
            <a:rPr lang="ja-JP" altLang="en-US" sz="1100" b="0" i="0">
              <a:solidFill>
                <a:schemeClr val="dk1"/>
              </a:solidFill>
              <a:effectLst/>
              <a:latin typeface="+mn-lt"/>
              <a:ea typeface="+mn-ea"/>
              <a:cs typeface="+mn-cs"/>
            </a:rPr>
            <a:t>水源地域における水源かん養機能の向上及び水質保全を図るため</a:t>
          </a:r>
          <a:endParaRPr lang="en-US" altLang="ja-JP" sz="1100" b="0" i="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・地域振興基金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年度に受け入れたふるさと応援寄附金を地方創生等の事業や返礼品等の経費に充当するため約</a:t>
          </a:r>
          <a:r>
            <a:rPr kumimoji="1" lang="en-US" altLang="ja-JP" sz="1100">
              <a:solidFill>
                <a:schemeClr val="dk1"/>
              </a:solidFill>
              <a:effectLst/>
              <a:latin typeface="+mn-lt"/>
              <a:ea typeface="+mn-ea"/>
              <a:cs typeface="+mn-cs"/>
            </a:rPr>
            <a:t>22.5</a:t>
          </a:r>
          <a:r>
            <a:rPr kumimoji="1" lang="ja-JP" altLang="ja-JP" sz="1100">
              <a:solidFill>
                <a:schemeClr val="dk1"/>
              </a:solidFill>
              <a:effectLst/>
              <a:latin typeface="+mn-lt"/>
              <a:ea typeface="+mn-ea"/>
              <a:cs typeface="+mn-cs"/>
            </a:rPr>
            <a:t>億円を取り崩した一方で、令</a:t>
          </a:r>
          <a:endParaRPr lang="ja-JP" altLang="ja-JP" sz="1400">
            <a:effectLst/>
          </a:endParaRPr>
        </a:p>
        <a:p>
          <a:r>
            <a:rPr kumimoji="1" lang="ja-JP" altLang="ja-JP" sz="1100">
              <a:solidFill>
                <a:schemeClr val="dk1"/>
              </a:solidFill>
              <a:effectLst/>
              <a:latin typeface="+mn-lt"/>
              <a:ea typeface="+mn-ea"/>
              <a:cs typeface="+mn-cs"/>
            </a:rPr>
            <a:t>　　　　　　　　　　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年度のふるさと応援寄附金等約</a:t>
          </a:r>
          <a:r>
            <a:rPr kumimoji="1" lang="en-US" altLang="ja-JP" sz="1100">
              <a:solidFill>
                <a:schemeClr val="dk1"/>
              </a:solidFill>
              <a:effectLst/>
              <a:latin typeface="+mn-lt"/>
              <a:ea typeface="+mn-ea"/>
              <a:cs typeface="+mn-cs"/>
            </a:rPr>
            <a:t>24.2</a:t>
          </a:r>
          <a:r>
            <a:rPr kumimoji="1" lang="ja-JP" altLang="ja-JP" sz="1100">
              <a:solidFill>
                <a:schemeClr val="dk1"/>
              </a:solidFill>
              <a:effectLst/>
              <a:latin typeface="+mn-lt"/>
              <a:ea typeface="+mn-ea"/>
              <a:cs typeface="+mn-cs"/>
            </a:rPr>
            <a:t>億円を積み立てたことにより増加している。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・公共施設等整備基金　　庁舎建設事業等に活用するため約</a:t>
          </a:r>
          <a:r>
            <a:rPr kumimoji="1" lang="en-US" altLang="ja-JP" sz="1100">
              <a:solidFill>
                <a:schemeClr val="dk1"/>
              </a:solidFill>
              <a:effectLst/>
              <a:latin typeface="+mn-lt"/>
              <a:ea typeface="+mn-ea"/>
              <a:cs typeface="+mn-cs"/>
            </a:rPr>
            <a:t>6.9</a:t>
          </a:r>
          <a:r>
            <a:rPr kumimoji="1" lang="ja-JP" altLang="ja-JP" sz="1100">
              <a:solidFill>
                <a:schemeClr val="dk1"/>
              </a:solidFill>
              <a:effectLst/>
              <a:latin typeface="+mn-lt"/>
              <a:ea typeface="+mn-ea"/>
              <a:cs typeface="+mn-cs"/>
            </a:rPr>
            <a:t>億円の取崩を行ったため減少している。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水源かん養</a:t>
          </a:r>
          <a:r>
            <a:rPr kumimoji="1" lang="ja-JP" altLang="ja-JP" sz="1100">
              <a:solidFill>
                <a:schemeClr val="dk1"/>
              </a:solidFill>
              <a:effectLst/>
              <a:latin typeface="+mn-lt"/>
              <a:ea typeface="+mn-ea"/>
              <a:cs typeface="+mn-cs"/>
            </a:rPr>
            <a:t>基金　　</a:t>
          </a:r>
          <a:r>
            <a:rPr kumimoji="1" lang="ja-JP" altLang="en-US" sz="1100">
              <a:solidFill>
                <a:schemeClr val="dk1"/>
              </a:solidFill>
              <a:effectLst/>
              <a:latin typeface="+mn-lt"/>
              <a:ea typeface="+mn-ea"/>
              <a:cs typeface="+mn-cs"/>
            </a:rPr>
            <a:t>ダム整備事業等に</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億円の取り崩しを</a:t>
          </a:r>
          <a:r>
            <a:rPr kumimoji="1" lang="ja-JP" altLang="ja-JP" sz="1100">
              <a:solidFill>
                <a:schemeClr val="dk1"/>
              </a:solidFill>
              <a:effectLst/>
              <a:latin typeface="+mn-lt"/>
              <a:ea typeface="+mn-ea"/>
              <a:cs typeface="+mn-cs"/>
            </a:rPr>
            <a:t>行ったため減少している。</a:t>
          </a:r>
          <a:endParaRPr lang="ja-JP" altLang="ja-JP" sz="1400">
            <a:effectLst/>
          </a:endParaRPr>
        </a:p>
        <a:p>
          <a:pPr eaLnBrk="1" fontAlgn="auto" latinLnBrk="0" hangingPunct="1"/>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・地域振興基金　　多様化する地域のニーズに対応するための各種事業に必要な財源として、計画的に積立を行う。</a:t>
          </a:r>
          <a:endParaRPr lang="ja-JP" altLang="ja-JP" sz="1400">
            <a:effectLst/>
          </a:endParaRPr>
        </a:p>
        <a:p>
          <a:r>
            <a:rPr kumimoji="1" lang="ja-JP" altLang="ja-JP" sz="1100">
              <a:solidFill>
                <a:schemeClr val="dk1"/>
              </a:solidFill>
              <a:effectLst/>
              <a:latin typeface="+mn-lt"/>
              <a:ea typeface="+mn-ea"/>
              <a:cs typeface="+mn-cs"/>
            </a:rPr>
            <a:t>　・公共施設等整備基金　　施設の老朽化対応に加え、概ね５年に１度のＰＣ更新や、情報システムの更新に多額の費用を要するため、計画的に積立を行う。</a:t>
          </a:r>
          <a:endParaRPr lang="ja-JP" altLang="ja-JP" sz="1400">
            <a:effectLst/>
          </a:endParaRPr>
        </a:p>
        <a:p>
          <a:r>
            <a:rPr kumimoji="1" lang="ja-JP" altLang="ja-JP" sz="1100">
              <a:solidFill>
                <a:schemeClr val="dk1"/>
              </a:solidFill>
              <a:effectLst/>
              <a:latin typeface="+mn-lt"/>
              <a:ea typeface="+mn-ea"/>
              <a:cs typeface="+mn-cs"/>
            </a:rPr>
            <a:t>　・水源かん養基金　　</a:t>
          </a:r>
          <a:r>
            <a:rPr kumimoji="1" lang="ja-JP" altLang="en-US" sz="1100">
              <a:solidFill>
                <a:schemeClr val="dk1"/>
              </a:solidFill>
              <a:effectLst/>
              <a:latin typeface="+mn-lt"/>
              <a:ea typeface="+mn-ea"/>
              <a:cs typeface="+mn-cs"/>
            </a:rPr>
            <a:t>　水源環境整備</a:t>
          </a:r>
          <a:r>
            <a:rPr kumimoji="1" lang="ja-JP" altLang="ja-JP" sz="1100">
              <a:solidFill>
                <a:schemeClr val="dk1"/>
              </a:solidFill>
              <a:effectLst/>
              <a:latin typeface="+mn-lt"/>
              <a:ea typeface="+mn-ea"/>
              <a:cs typeface="+mn-cs"/>
            </a:rPr>
            <a:t>事業に必要な財源として、計画的に積立を行う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取崩しが不要であったことに加えて、</a:t>
          </a:r>
          <a:r>
            <a:rPr kumimoji="1" lang="ja-JP" altLang="en-US" sz="1100">
              <a:solidFill>
                <a:schemeClr val="dk1"/>
              </a:solidFill>
              <a:effectLst/>
              <a:latin typeface="+mn-lt"/>
              <a:ea typeface="+mn-ea"/>
              <a:cs typeface="+mn-cs"/>
            </a:rPr>
            <a:t>債権の利金</a:t>
          </a:r>
          <a:r>
            <a:rPr kumimoji="1" lang="ja-JP" altLang="ja-JP" sz="1100">
              <a:solidFill>
                <a:schemeClr val="dk1"/>
              </a:solidFill>
              <a:effectLst/>
              <a:latin typeface="+mn-lt"/>
              <a:ea typeface="+mn-ea"/>
              <a:cs typeface="+mn-cs"/>
            </a:rPr>
            <a:t>等を積み立てたことにより前年度と比較して増となった。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災害復旧事業を行う必要があるが、特別交付税や寄付金等の財源確保が難しいことから、財源として財政調整基金に依存することが想定される。歳出の抑制や新たな財源の確保に努め、財政調整基金の取崩しを最低限に抑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繰上償還の財源として取崩しを実施したため前年度と比較して減となった。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今後災害復旧事業債や庁舎建設等の大型事業が予定されており起債の償還が増加するため、将来負担を少しでも削減できるよう計画的に繰上償還等を行うための財源として活用する。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6A0C517-3063-4CD0-A1D3-8B24CD6726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CF20211-E949-4707-8697-82088D688C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7932534-2E71-4282-BB19-6F02CECF193C}"/>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CE20A19-122B-41AA-ACC2-27A0C46DAFB9}"/>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24915950-B0EB-42CD-9831-CE86E9D6C38A}"/>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053EE3B-18B0-4B52-A37A-E6C5DDA831AD}"/>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0352CD9-0067-4BB6-A3FC-D3BDA3E2B13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BAEAB9CD-9679-41DE-BC8C-92E653AFED0A}"/>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1D4A82E3-BDAF-4EFD-839A-0BB771FCD886}"/>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837812D2-8FC1-41F1-864D-B6E21B55276C}"/>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C757443A-8D9F-4DFD-8825-AB25F36C7539}"/>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A56564F-071D-4E92-B9D8-0BE37D31996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DA8C8A53-8B17-4A08-9983-8FF107299DD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70FC3735-C199-491A-AA53-5D02975968F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5B70767B-D0AB-4C7E-9D25-0B56E2EC230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50A4271-1C1A-46FF-BD35-BE703FDA9E8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2736F5A4-9FFB-422A-82C8-4245886EDB1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44B69472-4746-47AC-8D8C-9C7AF7E59C6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4ADEA28-3E0C-477C-97B2-C1593AC4032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BB8A6161-D9D1-472F-B269-F1B3579A32D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38E259F4-6740-48A8-A897-4E9FD433018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B7F3A1E-11A6-4005-BE1B-2855B4563A5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50,571
49,508
246.71
41,719,972
40,141,759
1,271,160
15,950,337
30,092,865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BEFC7AD-ED75-4615-BDB4-2D56D484907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0EFF951-70C6-4830-B101-B84414A5AB4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FE133C35-CCD5-4326-8A38-2BE45D99B16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2F23A287-9D0E-4313-ACDC-8DCDD2B6E9B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C754E082-9E00-4A69-B5A3-4BCD9BF35D0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D4044BF6-A102-45E7-B6F4-F1982E3B10E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68F88F3B-CAF6-4489-B4A0-8E30B54FCA4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282D68FD-89B1-4993-9508-B66415ED9D4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509219F5-D060-413C-9540-648F0583365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BAFA02D3-6E82-496D-81E7-D4FD77D693E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D819E43-D5CC-4FEC-BB4C-5A32B9046A7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5D9F139B-6749-4BE1-B536-DB11C01C83F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598B0A0-8F0D-4B59-AB8B-677EE16F802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87DF4C4-B7B9-4445-B38F-96DB899575C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51A32562-EB90-4DB2-905D-920E009D8F9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6777D53-06B7-4570-A79B-048659DAC17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8353AF0-DC22-4257-A4A6-72990D50458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15EC064-605E-4E00-A3BB-0AFBBBEA01B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839DE06-7652-4A2E-814D-9D8F31DED7E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237BD7F6-C7EC-4621-82BB-D446B1FD691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FE8E9D2-2C2F-469B-A40B-76E4F42D7FE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979CC391-8B15-45AD-8DB6-81F9D62CEFA4}"/>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74015126-9F5B-4D17-A3C5-3EC2AD23E69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504F846-F6AD-4135-818A-2EC8F51E508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BB117CC-CAB7-4DCA-BB83-BE9F849CC7A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FA1A5DA-FDB0-406C-8008-2AEDDD63E12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C04DCFE6-B6AF-4D1C-951B-667AFEAE841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65C76D8C-99E1-4389-91E4-31B6735BCB3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AD526839-90AA-414E-A7AF-9FB4242C61A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13634281-07BA-4EA4-BDBC-A8A8DEB4EFA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59EFBF47-42B5-43C1-9AA2-9EB36939A3A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E5589F0-EBDE-4061-BECA-7052E8204CF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8E013B7-5FEF-430C-8F0F-262CA37E9F1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206C5CA-89A1-49E0-A4A6-8799ADFC96A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4582CE7D-51FC-42AA-A153-C9769286D2E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とほぼ同水準となっているが、市町村合併により市内に同様の施設が存在しており年数の経過とともに古くなった資産に対する修繕コストが増加するといった課題を抱え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今後は、適正かつ効率的な維持管理を行うとともに施設の統廃合を含め長寿命化による施設改修・更新に取り組む。</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D79A7E01-C7B5-476D-8FB1-924E0767673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C2AEB706-6ABD-4EBE-9A41-36596A65010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A115E125-A30E-473C-88C9-F11D7EC692C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28340A34-6C49-4D5B-8A42-472AEFB07DA4}"/>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289AFB33-18D6-4BCE-BECC-CA3B3DC5BB55}"/>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EC4058D-A1AA-4C5F-B7AE-8EE54D3C6A04}"/>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13E38D14-3CA0-4A56-BC62-DA8699239782}"/>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1242DD6F-F9B8-4F63-81F7-CC728D0D2008}"/>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CCE3F31-14E2-4753-8792-F1B978602725}"/>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471119BD-D688-482E-AF79-7EAD5755A499}"/>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2C818880-2473-4E9E-9244-EC4DB0A7CC57}"/>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855C77D4-6687-4292-B02E-030E9C3E798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32A50D37-87FA-4BE8-9392-1A81C58F9D63}"/>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7A09EF43-6D98-4974-A5FB-98E80C9711A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33DA0199-41D8-4B33-894C-2E0C47E13D3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61F35817-03D9-4278-B186-A627F469C7C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111760</xdr:rowOff>
    </xdr:to>
    <xdr:cxnSp macro="">
      <xdr:nvCxnSpPr>
        <xdr:cNvPr id="75" name="直線コネクタ 74">
          <a:extLst>
            <a:ext uri="{FF2B5EF4-FFF2-40B4-BE49-F238E27FC236}">
              <a16:creationId xmlns:a16="http://schemas.microsoft.com/office/drawing/2014/main" id="{C79837D0-034A-45B3-9A8B-E75840C1A8B3}"/>
            </a:ext>
          </a:extLst>
        </xdr:cNvPr>
        <xdr:cNvCxnSpPr/>
      </xdr:nvCxnSpPr>
      <xdr:spPr>
        <a:xfrm flipV="1">
          <a:off x="4760595" y="5341620"/>
          <a:ext cx="1270" cy="1370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76" name="有形固定資産減価償却率最小値テキスト">
          <a:extLst>
            <a:ext uri="{FF2B5EF4-FFF2-40B4-BE49-F238E27FC236}">
              <a16:creationId xmlns:a16="http://schemas.microsoft.com/office/drawing/2014/main" id="{4EED8FE1-EC8F-413D-ACF9-666369531F04}"/>
            </a:ext>
          </a:extLst>
        </xdr:cNvPr>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77" name="直線コネクタ 76">
          <a:extLst>
            <a:ext uri="{FF2B5EF4-FFF2-40B4-BE49-F238E27FC236}">
              <a16:creationId xmlns:a16="http://schemas.microsoft.com/office/drawing/2014/main" id="{0BAD1186-3CF3-4A5C-97DD-763EE1854F99}"/>
            </a:ext>
          </a:extLst>
        </xdr:cNvPr>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78" name="有形固定資産減価償却率最大値テキスト">
          <a:extLst>
            <a:ext uri="{FF2B5EF4-FFF2-40B4-BE49-F238E27FC236}">
              <a16:creationId xmlns:a16="http://schemas.microsoft.com/office/drawing/2014/main" id="{06EAF36D-54E1-4AB9-90C2-72288AA1635C}"/>
            </a:ext>
          </a:extLst>
        </xdr:cNvPr>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79" name="直線コネクタ 78">
          <a:extLst>
            <a:ext uri="{FF2B5EF4-FFF2-40B4-BE49-F238E27FC236}">
              <a16:creationId xmlns:a16="http://schemas.microsoft.com/office/drawing/2014/main" id="{9C7A007E-740E-4822-B10C-83CB30F6DBC9}"/>
            </a:ext>
          </a:extLst>
        </xdr:cNvPr>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80" name="有形固定資産減価償却率平均値テキスト">
          <a:extLst>
            <a:ext uri="{FF2B5EF4-FFF2-40B4-BE49-F238E27FC236}">
              <a16:creationId xmlns:a16="http://schemas.microsoft.com/office/drawing/2014/main" id="{3672B50D-F202-4BF2-A653-426B54299735}"/>
            </a:ext>
          </a:extLst>
        </xdr:cNvPr>
        <xdr:cNvSpPr txBox="1"/>
      </xdr:nvSpPr>
      <xdr:spPr>
        <a:xfrm>
          <a:off x="4813300" y="6118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81" name="フローチャート: 判断 80">
          <a:extLst>
            <a:ext uri="{FF2B5EF4-FFF2-40B4-BE49-F238E27FC236}">
              <a16:creationId xmlns:a16="http://schemas.microsoft.com/office/drawing/2014/main" id="{42F5E670-B75A-4436-9B69-F6DD83D249B4}"/>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21167</xdr:rowOff>
    </xdr:from>
    <xdr:to>
      <xdr:col>19</xdr:col>
      <xdr:colOff>187325</xdr:colOff>
      <xdr:row>31</xdr:row>
      <xdr:rowOff>122767</xdr:rowOff>
    </xdr:to>
    <xdr:sp macro="" textlink="">
      <xdr:nvSpPr>
        <xdr:cNvPr id="82" name="フローチャート: 判断 81">
          <a:extLst>
            <a:ext uri="{FF2B5EF4-FFF2-40B4-BE49-F238E27FC236}">
              <a16:creationId xmlns:a16="http://schemas.microsoft.com/office/drawing/2014/main" id="{E5F320E9-4D64-4768-BC45-74921F4FB0F7}"/>
            </a:ext>
          </a:extLst>
        </xdr:cNvPr>
        <xdr:cNvSpPr/>
      </xdr:nvSpPr>
      <xdr:spPr>
        <a:xfrm>
          <a:off x="40005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127847</xdr:rowOff>
    </xdr:from>
    <xdr:to>
      <xdr:col>15</xdr:col>
      <xdr:colOff>187325</xdr:colOff>
      <xdr:row>31</xdr:row>
      <xdr:rowOff>57997</xdr:rowOff>
    </xdr:to>
    <xdr:sp macro="" textlink="">
      <xdr:nvSpPr>
        <xdr:cNvPr id="83" name="フローチャート: 判断 82">
          <a:extLst>
            <a:ext uri="{FF2B5EF4-FFF2-40B4-BE49-F238E27FC236}">
              <a16:creationId xmlns:a16="http://schemas.microsoft.com/office/drawing/2014/main" id="{923DB99B-0819-41B5-9B82-CBDCEBE16A82}"/>
            </a:ext>
          </a:extLst>
        </xdr:cNvPr>
        <xdr:cNvSpPr/>
      </xdr:nvSpPr>
      <xdr:spPr>
        <a:xfrm>
          <a:off x="32385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138642</xdr:rowOff>
    </xdr:from>
    <xdr:to>
      <xdr:col>11</xdr:col>
      <xdr:colOff>187325</xdr:colOff>
      <xdr:row>31</xdr:row>
      <xdr:rowOff>68792</xdr:rowOff>
    </xdr:to>
    <xdr:sp macro="" textlink="">
      <xdr:nvSpPr>
        <xdr:cNvPr id="84" name="フローチャート: 判断 83">
          <a:extLst>
            <a:ext uri="{FF2B5EF4-FFF2-40B4-BE49-F238E27FC236}">
              <a16:creationId xmlns:a16="http://schemas.microsoft.com/office/drawing/2014/main" id="{C168F71E-0C22-459A-BA8A-07143CDBCCF6}"/>
            </a:ext>
          </a:extLst>
        </xdr:cNvPr>
        <xdr:cNvSpPr/>
      </xdr:nvSpPr>
      <xdr:spPr>
        <a:xfrm>
          <a:off x="24765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85" name="フローチャート: 判断 84">
          <a:extLst>
            <a:ext uri="{FF2B5EF4-FFF2-40B4-BE49-F238E27FC236}">
              <a16:creationId xmlns:a16="http://schemas.microsoft.com/office/drawing/2014/main" id="{A39B549A-6675-4FAD-8323-7485EFC6C69B}"/>
            </a:ext>
          </a:extLst>
        </xdr:cNvPr>
        <xdr:cNvSpPr/>
      </xdr:nvSpPr>
      <xdr:spPr>
        <a:xfrm>
          <a:off x="1714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4A9361AF-6CD9-40B6-9A8D-B2158538718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33D4FB7-C444-430E-8106-C921FC03636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D56DB6F-E3E1-44C0-961A-6732CCCDAF8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48E76000-BFE5-46EA-BFDE-2B401F219F9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80EFE40A-4E31-48E1-9ED8-6FC5070B38D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171027</xdr:rowOff>
    </xdr:from>
    <xdr:to>
      <xdr:col>23</xdr:col>
      <xdr:colOff>136525</xdr:colOff>
      <xdr:row>31</xdr:row>
      <xdr:rowOff>101177</xdr:rowOff>
    </xdr:to>
    <xdr:sp macro="" textlink="">
      <xdr:nvSpPr>
        <xdr:cNvPr id="91" name="楕円 90">
          <a:extLst>
            <a:ext uri="{FF2B5EF4-FFF2-40B4-BE49-F238E27FC236}">
              <a16:creationId xmlns:a16="http://schemas.microsoft.com/office/drawing/2014/main" id="{710B7AAE-E1AE-4257-B9A5-8412335BD70F}"/>
            </a:ext>
          </a:extLst>
        </xdr:cNvPr>
        <xdr:cNvSpPr/>
      </xdr:nvSpPr>
      <xdr:spPr>
        <a:xfrm>
          <a:off x="4711700" y="608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22454</xdr:rowOff>
    </xdr:from>
    <xdr:ext cx="405111" cy="259045"/>
    <xdr:sp macro="" textlink="">
      <xdr:nvSpPr>
        <xdr:cNvPr id="92" name="有形固定資産減価償却率該当値テキスト">
          <a:extLst>
            <a:ext uri="{FF2B5EF4-FFF2-40B4-BE49-F238E27FC236}">
              <a16:creationId xmlns:a16="http://schemas.microsoft.com/office/drawing/2014/main" id="{2AD3D829-4158-4228-8C36-2FE4E1C5FEBB}"/>
            </a:ext>
          </a:extLst>
        </xdr:cNvPr>
        <xdr:cNvSpPr txBox="1"/>
      </xdr:nvSpPr>
      <xdr:spPr>
        <a:xfrm>
          <a:off x="4813300" y="5937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131445</xdr:rowOff>
    </xdr:from>
    <xdr:to>
      <xdr:col>19</xdr:col>
      <xdr:colOff>187325</xdr:colOff>
      <xdr:row>31</xdr:row>
      <xdr:rowOff>61595</xdr:rowOff>
    </xdr:to>
    <xdr:sp macro="" textlink="">
      <xdr:nvSpPr>
        <xdr:cNvPr id="93" name="楕円 92">
          <a:extLst>
            <a:ext uri="{FF2B5EF4-FFF2-40B4-BE49-F238E27FC236}">
              <a16:creationId xmlns:a16="http://schemas.microsoft.com/office/drawing/2014/main" id="{A2186313-E737-4C84-9E3E-E3BDD393F2D3}"/>
            </a:ext>
          </a:extLst>
        </xdr:cNvPr>
        <xdr:cNvSpPr/>
      </xdr:nvSpPr>
      <xdr:spPr>
        <a:xfrm>
          <a:off x="4000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10795</xdr:rowOff>
    </xdr:from>
    <xdr:to>
      <xdr:col>23</xdr:col>
      <xdr:colOff>85725</xdr:colOff>
      <xdr:row>31</xdr:row>
      <xdr:rowOff>50377</xdr:rowOff>
    </xdr:to>
    <xdr:cxnSp macro="">
      <xdr:nvCxnSpPr>
        <xdr:cNvPr id="94" name="直線コネクタ 93">
          <a:extLst>
            <a:ext uri="{FF2B5EF4-FFF2-40B4-BE49-F238E27FC236}">
              <a16:creationId xmlns:a16="http://schemas.microsoft.com/office/drawing/2014/main" id="{8309B63E-2A9A-4F4D-BC3A-A4D823724F3F}"/>
            </a:ext>
          </a:extLst>
        </xdr:cNvPr>
        <xdr:cNvCxnSpPr/>
      </xdr:nvCxnSpPr>
      <xdr:spPr>
        <a:xfrm>
          <a:off x="4051300" y="6097270"/>
          <a:ext cx="7112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113453</xdr:rowOff>
    </xdr:from>
    <xdr:to>
      <xdr:col>15</xdr:col>
      <xdr:colOff>187325</xdr:colOff>
      <xdr:row>31</xdr:row>
      <xdr:rowOff>43603</xdr:rowOff>
    </xdr:to>
    <xdr:sp macro="" textlink="">
      <xdr:nvSpPr>
        <xdr:cNvPr id="95" name="楕円 94">
          <a:extLst>
            <a:ext uri="{FF2B5EF4-FFF2-40B4-BE49-F238E27FC236}">
              <a16:creationId xmlns:a16="http://schemas.microsoft.com/office/drawing/2014/main" id="{46D4693F-BEC2-455A-875B-CA7941124EBB}"/>
            </a:ext>
          </a:extLst>
        </xdr:cNvPr>
        <xdr:cNvSpPr/>
      </xdr:nvSpPr>
      <xdr:spPr>
        <a:xfrm>
          <a:off x="3238500" y="60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164253</xdr:rowOff>
    </xdr:from>
    <xdr:to>
      <xdr:col>19</xdr:col>
      <xdr:colOff>136525</xdr:colOff>
      <xdr:row>31</xdr:row>
      <xdr:rowOff>10795</xdr:rowOff>
    </xdr:to>
    <xdr:cxnSp macro="">
      <xdr:nvCxnSpPr>
        <xdr:cNvPr id="96" name="直線コネクタ 95">
          <a:extLst>
            <a:ext uri="{FF2B5EF4-FFF2-40B4-BE49-F238E27FC236}">
              <a16:creationId xmlns:a16="http://schemas.microsoft.com/office/drawing/2014/main" id="{7F80BD53-2532-48E2-8B18-3DF1409E5596}"/>
            </a:ext>
          </a:extLst>
        </xdr:cNvPr>
        <xdr:cNvCxnSpPr/>
      </xdr:nvCxnSpPr>
      <xdr:spPr>
        <a:xfrm>
          <a:off x="3289300" y="6079278"/>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77470</xdr:rowOff>
    </xdr:from>
    <xdr:to>
      <xdr:col>11</xdr:col>
      <xdr:colOff>187325</xdr:colOff>
      <xdr:row>31</xdr:row>
      <xdr:rowOff>7620</xdr:rowOff>
    </xdr:to>
    <xdr:sp macro="" textlink="">
      <xdr:nvSpPr>
        <xdr:cNvPr id="97" name="楕円 96">
          <a:extLst>
            <a:ext uri="{FF2B5EF4-FFF2-40B4-BE49-F238E27FC236}">
              <a16:creationId xmlns:a16="http://schemas.microsoft.com/office/drawing/2014/main" id="{5A9E3025-7991-48FB-823D-54FE99EF8A4B}"/>
            </a:ext>
          </a:extLst>
        </xdr:cNvPr>
        <xdr:cNvSpPr/>
      </xdr:nvSpPr>
      <xdr:spPr>
        <a:xfrm>
          <a:off x="2476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128270</xdr:rowOff>
    </xdr:from>
    <xdr:to>
      <xdr:col>15</xdr:col>
      <xdr:colOff>136525</xdr:colOff>
      <xdr:row>30</xdr:row>
      <xdr:rowOff>164253</xdr:rowOff>
    </xdr:to>
    <xdr:cxnSp macro="">
      <xdr:nvCxnSpPr>
        <xdr:cNvPr id="98" name="直線コネクタ 97">
          <a:extLst>
            <a:ext uri="{FF2B5EF4-FFF2-40B4-BE49-F238E27FC236}">
              <a16:creationId xmlns:a16="http://schemas.microsoft.com/office/drawing/2014/main" id="{82A84595-7316-43ED-B6CF-41E456428612}"/>
            </a:ext>
          </a:extLst>
        </xdr:cNvPr>
        <xdr:cNvCxnSpPr/>
      </xdr:nvCxnSpPr>
      <xdr:spPr>
        <a:xfrm>
          <a:off x="2527300" y="6043295"/>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55880</xdr:rowOff>
    </xdr:from>
    <xdr:to>
      <xdr:col>7</xdr:col>
      <xdr:colOff>187325</xdr:colOff>
      <xdr:row>30</xdr:row>
      <xdr:rowOff>157480</xdr:rowOff>
    </xdr:to>
    <xdr:sp macro="" textlink="">
      <xdr:nvSpPr>
        <xdr:cNvPr id="99" name="楕円 98">
          <a:extLst>
            <a:ext uri="{FF2B5EF4-FFF2-40B4-BE49-F238E27FC236}">
              <a16:creationId xmlns:a16="http://schemas.microsoft.com/office/drawing/2014/main" id="{D0575830-602C-4DBE-8ECF-39F1A01D52BC}"/>
            </a:ext>
          </a:extLst>
        </xdr:cNvPr>
        <xdr:cNvSpPr/>
      </xdr:nvSpPr>
      <xdr:spPr>
        <a:xfrm>
          <a:off x="1714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106680</xdr:rowOff>
    </xdr:from>
    <xdr:to>
      <xdr:col>11</xdr:col>
      <xdr:colOff>136525</xdr:colOff>
      <xdr:row>30</xdr:row>
      <xdr:rowOff>128270</xdr:rowOff>
    </xdr:to>
    <xdr:cxnSp macro="">
      <xdr:nvCxnSpPr>
        <xdr:cNvPr id="100" name="直線コネクタ 99">
          <a:extLst>
            <a:ext uri="{FF2B5EF4-FFF2-40B4-BE49-F238E27FC236}">
              <a16:creationId xmlns:a16="http://schemas.microsoft.com/office/drawing/2014/main" id="{F247DEDA-3AE6-4E56-8E24-0DEA1784123E}"/>
            </a:ext>
          </a:extLst>
        </xdr:cNvPr>
        <xdr:cNvCxnSpPr/>
      </xdr:nvCxnSpPr>
      <xdr:spPr>
        <a:xfrm>
          <a:off x="1765300" y="6021705"/>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113894</xdr:rowOff>
    </xdr:from>
    <xdr:ext cx="405111" cy="259045"/>
    <xdr:sp macro="" textlink="">
      <xdr:nvSpPr>
        <xdr:cNvPr id="101" name="n_1aveValue有形固定資産減価償却率">
          <a:extLst>
            <a:ext uri="{FF2B5EF4-FFF2-40B4-BE49-F238E27FC236}">
              <a16:creationId xmlns:a16="http://schemas.microsoft.com/office/drawing/2014/main" id="{31F71352-8890-4707-A6EC-5BB42E064B37}"/>
            </a:ext>
          </a:extLst>
        </xdr:cNvPr>
        <xdr:cNvSpPr txBox="1"/>
      </xdr:nvSpPr>
      <xdr:spPr>
        <a:xfrm>
          <a:off x="3836044" y="6200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49124</xdr:rowOff>
    </xdr:from>
    <xdr:ext cx="405111" cy="259045"/>
    <xdr:sp macro="" textlink="">
      <xdr:nvSpPr>
        <xdr:cNvPr id="102" name="n_2aveValue有形固定資産減価償却率">
          <a:extLst>
            <a:ext uri="{FF2B5EF4-FFF2-40B4-BE49-F238E27FC236}">
              <a16:creationId xmlns:a16="http://schemas.microsoft.com/office/drawing/2014/main" id="{A551FDD7-3D0F-4A09-B9E7-A7637212E534}"/>
            </a:ext>
          </a:extLst>
        </xdr:cNvPr>
        <xdr:cNvSpPr txBox="1"/>
      </xdr:nvSpPr>
      <xdr:spPr>
        <a:xfrm>
          <a:off x="3086744" y="613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59919</xdr:rowOff>
    </xdr:from>
    <xdr:ext cx="405111" cy="259045"/>
    <xdr:sp macro="" textlink="">
      <xdr:nvSpPr>
        <xdr:cNvPr id="103" name="n_3aveValue有形固定資産減価償却率">
          <a:extLst>
            <a:ext uri="{FF2B5EF4-FFF2-40B4-BE49-F238E27FC236}">
              <a16:creationId xmlns:a16="http://schemas.microsoft.com/office/drawing/2014/main" id="{6E6D5BC3-52CD-473F-9F40-8A98363835C9}"/>
            </a:ext>
          </a:extLst>
        </xdr:cNvPr>
        <xdr:cNvSpPr txBox="1"/>
      </xdr:nvSpPr>
      <xdr:spPr>
        <a:xfrm>
          <a:off x="23247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9542</xdr:rowOff>
    </xdr:from>
    <xdr:ext cx="405111" cy="259045"/>
    <xdr:sp macro="" textlink="">
      <xdr:nvSpPr>
        <xdr:cNvPr id="104" name="n_4aveValue有形固定資産減価償却率">
          <a:extLst>
            <a:ext uri="{FF2B5EF4-FFF2-40B4-BE49-F238E27FC236}">
              <a16:creationId xmlns:a16="http://schemas.microsoft.com/office/drawing/2014/main" id="{7193F415-491B-4AEC-90B9-93635AD063E2}"/>
            </a:ext>
          </a:extLst>
        </xdr:cNvPr>
        <xdr:cNvSpPr txBox="1"/>
      </xdr:nvSpPr>
      <xdr:spPr>
        <a:xfrm>
          <a:off x="1562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78122</xdr:rowOff>
    </xdr:from>
    <xdr:ext cx="405111" cy="259045"/>
    <xdr:sp macro="" textlink="">
      <xdr:nvSpPr>
        <xdr:cNvPr id="105" name="n_1mainValue有形固定資産減価償却率">
          <a:extLst>
            <a:ext uri="{FF2B5EF4-FFF2-40B4-BE49-F238E27FC236}">
              <a16:creationId xmlns:a16="http://schemas.microsoft.com/office/drawing/2014/main" id="{F8C9BCD8-6933-4516-9669-F54EFF2F87F9}"/>
            </a:ext>
          </a:extLst>
        </xdr:cNvPr>
        <xdr:cNvSpPr txBox="1"/>
      </xdr:nvSpPr>
      <xdr:spPr>
        <a:xfrm>
          <a:off x="38360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106" name="n_2mainValue有形固定資産減価償却率">
          <a:extLst>
            <a:ext uri="{FF2B5EF4-FFF2-40B4-BE49-F238E27FC236}">
              <a16:creationId xmlns:a16="http://schemas.microsoft.com/office/drawing/2014/main" id="{6A26FEE8-B6F8-428F-AD1A-FA1D94C0C6E2}"/>
            </a:ext>
          </a:extLst>
        </xdr:cNvPr>
        <xdr:cNvSpPr txBox="1"/>
      </xdr:nvSpPr>
      <xdr:spPr>
        <a:xfrm>
          <a:off x="30867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107" name="n_3mainValue有形固定資産減価償却率">
          <a:extLst>
            <a:ext uri="{FF2B5EF4-FFF2-40B4-BE49-F238E27FC236}">
              <a16:creationId xmlns:a16="http://schemas.microsoft.com/office/drawing/2014/main" id="{AFCBCB0C-D342-45B4-82BC-64010FB7D1A7}"/>
            </a:ext>
          </a:extLst>
        </xdr:cNvPr>
        <xdr:cNvSpPr txBox="1"/>
      </xdr:nvSpPr>
      <xdr:spPr>
        <a:xfrm>
          <a:off x="2324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2557</xdr:rowOff>
    </xdr:from>
    <xdr:ext cx="405111" cy="259045"/>
    <xdr:sp macro="" textlink="">
      <xdr:nvSpPr>
        <xdr:cNvPr id="108" name="n_4mainValue有形固定資産減価償却率">
          <a:extLst>
            <a:ext uri="{FF2B5EF4-FFF2-40B4-BE49-F238E27FC236}">
              <a16:creationId xmlns:a16="http://schemas.microsoft.com/office/drawing/2014/main" id="{7D28251A-C5E9-42B1-8311-F77378A7EAF3}"/>
            </a:ext>
          </a:extLst>
        </xdr:cNvPr>
        <xdr:cNvSpPr txBox="1"/>
      </xdr:nvSpPr>
      <xdr:spPr>
        <a:xfrm>
          <a:off x="1562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594E48A1-B34B-43AD-A2DD-8C0EA30AC01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DB93D71E-1B14-4824-946A-CF5957B2B27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38DBA361-AE43-4358-861C-238A111CD03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A6AF90C3-47E1-492C-AC7D-35949FEE0E3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611E45B0-CBAD-4A7B-B43D-7AD782646C1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69BC1320-D6F9-4A2B-8653-79772BBEB66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5F65DA06-6542-43AC-AA1A-936EF2FF44B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7E083E09-0710-472D-A62D-A6E27938D29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5E6E9BC0-17D3-4ADE-8591-186EDC4F959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546325-3810-4E87-8322-8547782A048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2C8191BE-FDFD-44F8-AE9E-6BAAB3DF523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20CDC177-0E07-454F-A830-E41D3C2F37D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3A677B56-89B8-43B0-A80E-F6A170379AB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前年度に比べ</a:t>
          </a:r>
          <a:r>
            <a:rPr kumimoji="1" lang="en-US" altLang="ja-JP" sz="1100">
              <a:latin typeface="ＭＳ Ｐゴシック" panose="020B0600070205080204" pitchFamily="50" charset="-128"/>
              <a:ea typeface="ＭＳ Ｐゴシック" panose="020B0600070205080204" pitchFamily="50" charset="-128"/>
            </a:rPr>
            <a:t>36.3</a:t>
          </a:r>
          <a:r>
            <a:rPr kumimoji="1" lang="ja-JP" altLang="en-US" sz="1100">
              <a:latin typeface="ＭＳ Ｐゴシック" panose="020B0600070205080204" pitchFamily="50" charset="-128"/>
              <a:ea typeface="ＭＳ Ｐゴシック" panose="020B0600070205080204" pitchFamily="50" charset="-128"/>
            </a:rPr>
            <a:t>ポイントの増となっており、類似団体とほぼ同水準となっている。引き続き起債の繰上償還、より交付税措置率の高い起債の活用を行うとともに、減債基金への積立等を計画的に行うことで債務償還比率の抑制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A3F964C5-59AC-40B0-9770-7073C736DA5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2B24F318-A908-4B38-89E5-C06D8646B08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69DEB9E9-0CA3-4C3D-821D-DA38E549827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60B98B9F-ABDF-458C-8DD2-88EB588C9CB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E88FD56C-19C0-42AD-B17E-877CAA59A6D3}"/>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C6D3D4FE-8058-43C4-B304-EC7D9B5042C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82B961CD-AA66-42AA-8CE5-144A5BE5CC2E}"/>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991A8D20-75FB-4D4D-82B0-010B7823E0F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2987156B-9FDD-4678-B450-57EF0984566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C341EA05-AB8D-4B52-AC0C-2338E52EEF2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D342F66E-2826-475C-9956-FDFBA8D52FA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F6E563AF-057F-40DB-9E4D-CC8A3A7D08C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69C3791A-9D91-4492-9C47-B3419E19BFCF}"/>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F5365262-33A2-443E-AB08-C314E8789B2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CDE49EC3-0D60-42DE-BE90-48148096770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169742</xdr:rowOff>
    </xdr:to>
    <xdr:cxnSp macro="">
      <xdr:nvCxnSpPr>
        <xdr:cNvPr id="137" name="直線コネクタ 136">
          <a:extLst>
            <a:ext uri="{FF2B5EF4-FFF2-40B4-BE49-F238E27FC236}">
              <a16:creationId xmlns:a16="http://schemas.microsoft.com/office/drawing/2014/main" id="{C9D9B4B1-BEB0-4268-81C1-F8F1115D9782}"/>
            </a:ext>
          </a:extLst>
        </xdr:cNvPr>
        <xdr:cNvCxnSpPr/>
      </xdr:nvCxnSpPr>
      <xdr:spPr>
        <a:xfrm flipV="1">
          <a:off x="14793595" y="5312833"/>
          <a:ext cx="1269" cy="1286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2119</xdr:rowOff>
    </xdr:from>
    <xdr:ext cx="560923" cy="259045"/>
    <xdr:sp macro="" textlink="">
      <xdr:nvSpPr>
        <xdr:cNvPr id="138" name="債務償還比率最小値テキスト">
          <a:extLst>
            <a:ext uri="{FF2B5EF4-FFF2-40B4-BE49-F238E27FC236}">
              <a16:creationId xmlns:a16="http://schemas.microsoft.com/office/drawing/2014/main" id="{3D8F72DB-D508-425B-B77F-FC200C5CC67E}"/>
            </a:ext>
          </a:extLst>
        </xdr:cNvPr>
        <xdr:cNvSpPr txBox="1"/>
      </xdr:nvSpPr>
      <xdr:spPr>
        <a:xfrm>
          <a:off x="14846300" y="66029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169742</xdr:rowOff>
    </xdr:from>
    <xdr:to>
      <xdr:col>76</xdr:col>
      <xdr:colOff>111125</xdr:colOff>
      <xdr:row>33</xdr:row>
      <xdr:rowOff>169742</xdr:rowOff>
    </xdr:to>
    <xdr:cxnSp macro="">
      <xdr:nvCxnSpPr>
        <xdr:cNvPr id="139" name="直線コネクタ 138">
          <a:extLst>
            <a:ext uri="{FF2B5EF4-FFF2-40B4-BE49-F238E27FC236}">
              <a16:creationId xmlns:a16="http://schemas.microsoft.com/office/drawing/2014/main" id="{C2926367-9DE3-48EF-9CB0-024B8188B4EF}"/>
            </a:ext>
          </a:extLst>
        </xdr:cNvPr>
        <xdr:cNvCxnSpPr/>
      </xdr:nvCxnSpPr>
      <xdr:spPr>
        <a:xfrm>
          <a:off x="14706600" y="659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B0F66DD3-5FA6-4517-8DCA-59AB720246DF}"/>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C3CFD0D6-ACAD-4CCE-B9CB-332B38DEBF7D}"/>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129712</xdr:rowOff>
    </xdr:from>
    <xdr:ext cx="469744" cy="259045"/>
    <xdr:sp macro="" textlink="">
      <xdr:nvSpPr>
        <xdr:cNvPr id="142" name="債務償還比率平均値テキスト">
          <a:extLst>
            <a:ext uri="{FF2B5EF4-FFF2-40B4-BE49-F238E27FC236}">
              <a16:creationId xmlns:a16="http://schemas.microsoft.com/office/drawing/2014/main" id="{5D9770CA-95E2-4BAA-A147-AE4D3FDE8752}"/>
            </a:ext>
          </a:extLst>
        </xdr:cNvPr>
        <xdr:cNvSpPr txBox="1"/>
      </xdr:nvSpPr>
      <xdr:spPr>
        <a:xfrm>
          <a:off x="14846300" y="5873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151285</xdr:rowOff>
    </xdr:from>
    <xdr:to>
      <xdr:col>76</xdr:col>
      <xdr:colOff>73025</xdr:colOff>
      <xdr:row>30</xdr:row>
      <xdr:rowOff>81435</xdr:rowOff>
    </xdr:to>
    <xdr:sp macro="" textlink="">
      <xdr:nvSpPr>
        <xdr:cNvPr id="143" name="フローチャート: 判断 142">
          <a:extLst>
            <a:ext uri="{FF2B5EF4-FFF2-40B4-BE49-F238E27FC236}">
              <a16:creationId xmlns:a16="http://schemas.microsoft.com/office/drawing/2014/main" id="{12651EB0-F39B-4171-875D-5FCAD53145D3}"/>
            </a:ext>
          </a:extLst>
        </xdr:cNvPr>
        <xdr:cNvSpPr/>
      </xdr:nvSpPr>
      <xdr:spPr>
        <a:xfrm>
          <a:off x="14744700" y="589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157402</xdr:rowOff>
    </xdr:from>
    <xdr:to>
      <xdr:col>72</xdr:col>
      <xdr:colOff>123825</xdr:colOff>
      <xdr:row>30</xdr:row>
      <xdr:rowOff>87552</xdr:rowOff>
    </xdr:to>
    <xdr:sp macro="" textlink="">
      <xdr:nvSpPr>
        <xdr:cNvPr id="144" name="フローチャート: 判断 143">
          <a:extLst>
            <a:ext uri="{FF2B5EF4-FFF2-40B4-BE49-F238E27FC236}">
              <a16:creationId xmlns:a16="http://schemas.microsoft.com/office/drawing/2014/main" id="{888868FB-86A9-4AE7-AEA8-FC5612C06713}"/>
            </a:ext>
          </a:extLst>
        </xdr:cNvPr>
        <xdr:cNvSpPr/>
      </xdr:nvSpPr>
      <xdr:spPr>
        <a:xfrm>
          <a:off x="14033500" y="590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154763</xdr:rowOff>
    </xdr:from>
    <xdr:to>
      <xdr:col>68</xdr:col>
      <xdr:colOff>123825</xdr:colOff>
      <xdr:row>30</xdr:row>
      <xdr:rowOff>84913</xdr:rowOff>
    </xdr:to>
    <xdr:sp macro="" textlink="">
      <xdr:nvSpPr>
        <xdr:cNvPr id="145" name="フローチャート: 判断 144">
          <a:extLst>
            <a:ext uri="{FF2B5EF4-FFF2-40B4-BE49-F238E27FC236}">
              <a16:creationId xmlns:a16="http://schemas.microsoft.com/office/drawing/2014/main" id="{E85CE25B-04A8-4637-B1C8-656428087702}"/>
            </a:ext>
          </a:extLst>
        </xdr:cNvPr>
        <xdr:cNvSpPr/>
      </xdr:nvSpPr>
      <xdr:spPr>
        <a:xfrm>
          <a:off x="13271500" y="589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46" name="フローチャート: 判断 145">
          <a:extLst>
            <a:ext uri="{FF2B5EF4-FFF2-40B4-BE49-F238E27FC236}">
              <a16:creationId xmlns:a16="http://schemas.microsoft.com/office/drawing/2014/main" id="{50009BE5-0DE2-4B2F-89A4-332E7FF8B0ED}"/>
            </a:ext>
          </a:extLst>
        </xdr:cNvPr>
        <xdr:cNvSpPr/>
      </xdr:nvSpPr>
      <xdr:spPr>
        <a:xfrm>
          <a:off x="12509500" y="603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47" name="フローチャート: 判断 146">
          <a:extLst>
            <a:ext uri="{FF2B5EF4-FFF2-40B4-BE49-F238E27FC236}">
              <a16:creationId xmlns:a16="http://schemas.microsoft.com/office/drawing/2014/main" id="{48EBE323-7945-47BC-9903-61F7773AB39E}"/>
            </a:ext>
          </a:extLst>
        </xdr:cNvPr>
        <xdr:cNvSpPr/>
      </xdr:nvSpPr>
      <xdr:spPr>
        <a:xfrm>
          <a:off x="11747500" y="60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6E789B53-E990-4882-A3DE-C33B0FF6F05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444EBBC9-B093-41AF-BF66-D21B6CE9346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2221A74-FFA5-4F77-87FF-3C58648175B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54D6BF56-4E6F-4FAD-9F05-8B2F71CEF7C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C3213E35-24D1-4C9C-8803-3681A3008C2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149846</xdr:rowOff>
    </xdr:from>
    <xdr:to>
      <xdr:col>76</xdr:col>
      <xdr:colOff>73025</xdr:colOff>
      <xdr:row>30</xdr:row>
      <xdr:rowOff>79996</xdr:rowOff>
    </xdr:to>
    <xdr:sp macro="" textlink="">
      <xdr:nvSpPr>
        <xdr:cNvPr id="153" name="楕円 152">
          <a:extLst>
            <a:ext uri="{FF2B5EF4-FFF2-40B4-BE49-F238E27FC236}">
              <a16:creationId xmlns:a16="http://schemas.microsoft.com/office/drawing/2014/main" id="{6583B893-9D9B-4A99-A621-09A3525B87E8}"/>
            </a:ext>
          </a:extLst>
        </xdr:cNvPr>
        <xdr:cNvSpPr/>
      </xdr:nvSpPr>
      <xdr:spPr>
        <a:xfrm>
          <a:off x="14744700" y="589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1273</xdr:rowOff>
    </xdr:from>
    <xdr:ext cx="469744" cy="259045"/>
    <xdr:sp macro="" textlink="">
      <xdr:nvSpPr>
        <xdr:cNvPr id="154" name="債務償還比率該当値テキスト">
          <a:extLst>
            <a:ext uri="{FF2B5EF4-FFF2-40B4-BE49-F238E27FC236}">
              <a16:creationId xmlns:a16="http://schemas.microsoft.com/office/drawing/2014/main" id="{7C66AA8E-D8FF-4026-BFD2-1DE71C6DBC30}"/>
            </a:ext>
          </a:extLst>
        </xdr:cNvPr>
        <xdr:cNvSpPr txBox="1"/>
      </xdr:nvSpPr>
      <xdr:spPr>
        <a:xfrm>
          <a:off x="14846300" y="574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106306</xdr:rowOff>
    </xdr:from>
    <xdr:to>
      <xdr:col>72</xdr:col>
      <xdr:colOff>123825</xdr:colOff>
      <xdr:row>30</xdr:row>
      <xdr:rowOff>36456</xdr:rowOff>
    </xdr:to>
    <xdr:sp macro="" textlink="">
      <xdr:nvSpPr>
        <xdr:cNvPr id="155" name="楕円 154">
          <a:extLst>
            <a:ext uri="{FF2B5EF4-FFF2-40B4-BE49-F238E27FC236}">
              <a16:creationId xmlns:a16="http://schemas.microsoft.com/office/drawing/2014/main" id="{0AA77849-FBEE-48DB-933A-A89D307C2B3F}"/>
            </a:ext>
          </a:extLst>
        </xdr:cNvPr>
        <xdr:cNvSpPr/>
      </xdr:nvSpPr>
      <xdr:spPr>
        <a:xfrm>
          <a:off x="14033500" y="584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157106</xdr:rowOff>
    </xdr:from>
    <xdr:to>
      <xdr:col>76</xdr:col>
      <xdr:colOff>22225</xdr:colOff>
      <xdr:row>30</xdr:row>
      <xdr:rowOff>29196</xdr:rowOff>
    </xdr:to>
    <xdr:cxnSp macro="">
      <xdr:nvCxnSpPr>
        <xdr:cNvPr id="156" name="直線コネクタ 155">
          <a:extLst>
            <a:ext uri="{FF2B5EF4-FFF2-40B4-BE49-F238E27FC236}">
              <a16:creationId xmlns:a16="http://schemas.microsoft.com/office/drawing/2014/main" id="{3DF3F7CF-C178-4B25-9B50-491E6A576186}"/>
            </a:ext>
          </a:extLst>
        </xdr:cNvPr>
        <xdr:cNvCxnSpPr/>
      </xdr:nvCxnSpPr>
      <xdr:spPr>
        <a:xfrm>
          <a:off x="14084300" y="5900681"/>
          <a:ext cx="711200" cy="4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62886</xdr:rowOff>
    </xdr:from>
    <xdr:to>
      <xdr:col>68</xdr:col>
      <xdr:colOff>123825</xdr:colOff>
      <xdr:row>29</xdr:row>
      <xdr:rowOff>164486</xdr:rowOff>
    </xdr:to>
    <xdr:sp macro="" textlink="">
      <xdr:nvSpPr>
        <xdr:cNvPr id="157" name="楕円 156">
          <a:extLst>
            <a:ext uri="{FF2B5EF4-FFF2-40B4-BE49-F238E27FC236}">
              <a16:creationId xmlns:a16="http://schemas.microsoft.com/office/drawing/2014/main" id="{61DE766C-D122-4758-B20F-91CDA0D3A0C6}"/>
            </a:ext>
          </a:extLst>
        </xdr:cNvPr>
        <xdr:cNvSpPr/>
      </xdr:nvSpPr>
      <xdr:spPr>
        <a:xfrm>
          <a:off x="13271500" y="580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113686</xdr:rowOff>
    </xdr:from>
    <xdr:to>
      <xdr:col>72</xdr:col>
      <xdr:colOff>73025</xdr:colOff>
      <xdr:row>29</xdr:row>
      <xdr:rowOff>157106</xdr:rowOff>
    </xdr:to>
    <xdr:cxnSp macro="">
      <xdr:nvCxnSpPr>
        <xdr:cNvPr id="158" name="直線コネクタ 157">
          <a:extLst>
            <a:ext uri="{FF2B5EF4-FFF2-40B4-BE49-F238E27FC236}">
              <a16:creationId xmlns:a16="http://schemas.microsoft.com/office/drawing/2014/main" id="{5401B21E-55BB-4539-A753-A7A8E0DF9CDE}"/>
            </a:ext>
          </a:extLst>
        </xdr:cNvPr>
        <xdr:cNvCxnSpPr/>
      </xdr:nvCxnSpPr>
      <xdr:spPr>
        <a:xfrm>
          <a:off x="13322300" y="5857261"/>
          <a:ext cx="762000" cy="4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62237</xdr:rowOff>
    </xdr:from>
    <xdr:to>
      <xdr:col>64</xdr:col>
      <xdr:colOff>123825</xdr:colOff>
      <xdr:row>30</xdr:row>
      <xdr:rowOff>163837</xdr:rowOff>
    </xdr:to>
    <xdr:sp macro="" textlink="">
      <xdr:nvSpPr>
        <xdr:cNvPr id="159" name="楕円 158">
          <a:extLst>
            <a:ext uri="{FF2B5EF4-FFF2-40B4-BE49-F238E27FC236}">
              <a16:creationId xmlns:a16="http://schemas.microsoft.com/office/drawing/2014/main" id="{AEB6CA99-54D2-4F1E-A8F1-3EB470DEDC79}"/>
            </a:ext>
          </a:extLst>
        </xdr:cNvPr>
        <xdr:cNvSpPr/>
      </xdr:nvSpPr>
      <xdr:spPr>
        <a:xfrm>
          <a:off x="12509500" y="597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113686</xdr:rowOff>
    </xdr:from>
    <xdr:to>
      <xdr:col>68</xdr:col>
      <xdr:colOff>73025</xdr:colOff>
      <xdr:row>30</xdr:row>
      <xdr:rowOff>113037</xdr:rowOff>
    </xdr:to>
    <xdr:cxnSp macro="">
      <xdr:nvCxnSpPr>
        <xdr:cNvPr id="160" name="直線コネクタ 159">
          <a:extLst>
            <a:ext uri="{FF2B5EF4-FFF2-40B4-BE49-F238E27FC236}">
              <a16:creationId xmlns:a16="http://schemas.microsoft.com/office/drawing/2014/main" id="{9742E174-069C-42D5-8855-17F08A82D828}"/>
            </a:ext>
          </a:extLst>
        </xdr:cNvPr>
        <xdr:cNvCxnSpPr/>
      </xdr:nvCxnSpPr>
      <xdr:spPr>
        <a:xfrm flipV="1">
          <a:off x="12560300" y="5857261"/>
          <a:ext cx="762000" cy="17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89345</xdr:rowOff>
    </xdr:from>
    <xdr:to>
      <xdr:col>60</xdr:col>
      <xdr:colOff>123825</xdr:colOff>
      <xdr:row>31</xdr:row>
      <xdr:rowOff>19495</xdr:rowOff>
    </xdr:to>
    <xdr:sp macro="" textlink="">
      <xdr:nvSpPr>
        <xdr:cNvPr id="161" name="楕円 160">
          <a:extLst>
            <a:ext uri="{FF2B5EF4-FFF2-40B4-BE49-F238E27FC236}">
              <a16:creationId xmlns:a16="http://schemas.microsoft.com/office/drawing/2014/main" id="{9DD8CA21-752A-4D7A-B9A9-1985E2329962}"/>
            </a:ext>
          </a:extLst>
        </xdr:cNvPr>
        <xdr:cNvSpPr/>
      </xdr:nvSpPr>
      <xdr:spPr>
        <a:xfrm>
          <a:off x="11747500" y="600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113037</xdr:rowOff>
    </xdr:from>
    <xdr:to>
      <xdr:col>64</xdr:col>
      <xdr:colOff>73025</xdr:colOff>
      <xdr:row>30</xdr:row>
      <xdr:rowOff>140145</xdr:rowOff>
    </xdr:to>
    <xdr:cxnSp macro="">
      <xdr:nvCxnSpPr>
        <xdr:cNvPr id="162" name="直線コネクタ 161">
          <a:extLst>
            <a:ext uri="{FF2B5EF4-FFF2-40B4-BE49-F238E27FC236}">
              <a16:creationId xmlns:a16="http://schemas.microsoft.com/office/drawing/2014/main" id="{B57E0387-5C8C-4CAA-B5A7-AE1E69D256FA}"/>
            </a:ext>
          </a:extLst>
        </xdr:cNvPr>
        <xdr:cNvCxnSpPr/>
      </xdr:nvCxnSpPr>
      <xdr:spPr>
        <a:xfrm flipV="1">
          <a:off x="11798300" y="6028062"/>
          <a:ext cx="762000" cy="2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78679</xdr:rowOff>
    </xdr:from>
    <xdr:ext cx="469744" cy="259045"/>
    <xdr:sp macro="" textlink="">
      <xdr:nvSpPr>
        <xdr:cNvPr id="163" name="n_1aveValue債務償還比率">
          <a:extLst>
            <a:ext uri="{FF2B5EF4-FFF2-40B4-BE49-F238E27FC236}">
              <a16:creationId xmlns:a16="http://schemas.microsoft.com/office/drawing/2014/main" id="{6377619F-A7B7-41C0-97CE-F77B046FE229}"/>
            </a:ext>
          </a:extLst>
        </xdr:cNvPr>
        <xdr:cNvSpPr txBox="1"/>
      </xdr:nvSpPr>
      <xdr:spPr>
        <a:xfrm>
          <a:off x="13836727" y="599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76040</xdr:rowOff>
    </xdr:from>
    <xdr:ext cx="469744" cy="259045"/>
    <xdr:sp macro="" textlink="">
      <xdr:nvSpPr>
        <xdr:cNvPr id="164" name="n_2aveValue債務償還比率">
          <a:extLst>
            <a:ext uri="{FF2B5EF4-FFF2-40B4-BE49-F238E27FC236}">
              <a16:creationId xmlns:a16="http://schemas.microsoft.com/office/drawing/2014/main" id="{182C53FF-86BC-4521-8456-41DEE17B8D97}"/>
            </a:ext>
          </a:extLst>
        </xdr:cNvPr>
        <xdr:cNvSpPr txBox="1"/>
      </xdr:nvSpPr>
      <xdr:spPr>
        <a:xfrm>
          <a:off x="13087427" y="599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37009</xdr:rowOff>
    </xdr:from>
    <xdr:ext cx="469744" cy="259045"/>
    <xdr:sp macro="" textlink="">
      <xdr:nvSpPr>
        <xdr:cNvPr id="165" name="n_3aveValue債務償還比率">
          <a:extLst>
            <a:ext uri="{FF2B5EF4-FFF2-40B4-BE49-F238E27FC236}">
              <a16:creationId xmlns:a16="http://schemas.microsoft.com/office/drawing/2014/main" id="{B4DC0E4C-1FF2-4FA3-AF69-5320434AFAD7}"/>
            </a:ext>
          </a:extLst>
        </xdr:cNvPr>
        <xdr:cNvSpPr txBox="1"/>
      </xdr:nvSpPr>
      <xdr:spPr>
        <a:xfrm>
          <a:off x="12325427" y="612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38688</xdr:rowOff>
    </xdr:from>
    <xdr:ext cx="469744" cy="259045"/>
    <xdr:sp macro="" textlink="">
      <xdr:nvSpPr>
        <xdr:cNvPr id="166" name="n_4aveValue債務償還比率">
          <a:extLst>
            <a:ext uri="{FF2B5EF4-FFF2-40B4-BE49-F238E27FC236}">
              <a16:creationId xmlns:a16="http://schemas.microsoft.com/office/drawing/2014/main" id="{FC1331CE-99B5-40C6-B197-5014EA2A9D85}"/>
            </a:ext>
          </a:extLst>
        </xdr:cNvPr>
        <xdr:cNvSpPr txBox="1"/>
      </xdr:nvSpPr>
      <xdr:spPr>
        <a:xfrm>
          <a:off x="11563427" y="612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52983</xdr:rowOff>
    </xdr:from>
    <xdr:ext cx="469744" cy="259045"/>
    <xdr:sp macro="" textlink="">
      <xdr:nvSpPr>
        <xdr:cNvPr id="167" name="n_1mainValue債務償還比率">
          <a:extLst>
            <a:ext uri="{FF2B5EF4-FFF2-40B4-BE49-F238E27FC236}">
              <a16:creationId xmlns:a16="http://schemas.microsoft.com/office/drawing/2014/main" id="{56C38922-4406-4524-B4A8-2B8E986B914D}"/>
            </a:ext>
          </a:extLst>
        </xdr:cNvPr>
        <xdr:cNvSpPr txBox="1"/>
      </xdr:nvSpPr>
      <xdr:spPr>
        <a:xfrm>
          <a:off x="13836727" y="562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9563</xdr:rowOff>
    </xdr:from>
    <xdr:ext cx="469744" cy="259045"/>
    <xdr:sp macro="" textlink="">
      <xdr:nvSpPr>
        <xdr:cNvPr id="168" name="n_2mainValue債務償還比率">
          <a:extLst>
            <a:ext uri="{FF2B5EF4-FFF2-40B4-BE49-F238E27FC236}">
              <a16:creationId xmlns:a16="http://schemas.microsoft.com/office/drawing/2014/main" id="{1DAF3F9A-0A8C-4A96-B0BB-CA4269B129E5}"/>
            </a:ext>
          </a:extLst>
        </xdr:cNvPr>
        <xdr:cNvSpPr txBox="1"/>
      </xdr:nvSpPr>
      <xdr:spPr>
        <a:xfrm>
          <a:off x="13087427" y="558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8914</xdr:rowOff>
    </xdr:from>
    <xdr:ext cx="469744" cy="259045"/>
    <xdr:sp macro="" textlink="">
      <xdr:nvSpPr>
        <xdr:cNvPr id="169" name="n_3mainValue債務償還比率">
          <a:extLst>
            <a:ext uri="{FF2B5EF4-FFF2-40B4-BE49-F238E27FC236}">
              <a16:creationId xmlns:a16="http://schemas.microsoft.com/office/drawing/2014/main" id="{858CD316-4928-47FE-9C74-AF28593AA634}"/>
            </a:ext>
          </a:extLst>
        </xdr:cNvPr>
        <xdr:cNvSpPr txBox="1"/>
      </xdr:nvSpPr>
      <xdr:spPr>
        <a:xfrm>
          <a:off x="12325427" y="575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36022</xdr:rowOff>
    </xdr:from>
    <xdr:ext cx="469744" cy="259045"/>
    <xdr:sp macro="" textlink="">
      <xdr:nvSpPr>
        <xdr:cNvPr id="170" name="n_4mainValue債務償還比率">
          <a:extLst>
            <a:ext uri="{FF2B5EF4-FFF2-40B4-BE49-F238E27FC236}">
              <a16:creationId xmlns:a16="http://schemas.microsoft.com/office/drawing/2014/main" id="{37A1346D-C189-4C16-B83D-51B4D8E6ECDC}"/>
            </a:ext>
          </a:extLst>
        </xdr:cNvPr>
        <xdr:cNvSpPr txBox="1"/>
      </xdr:nvSpPr>
      <xdr:spPr>
        <a:xfrm>
          <a:off x="11563427" y="577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FCC11376-B6D1-44DF-BB46-A09AECAFE5C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1081369F-775A-4B14-925C-238B6661004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24CBF3F1-83F2-43BA-8D0A-F4226B8E9FF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E9B04E14-A50D-430E-A7C0-807D01B7415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2D5A7195-947B-443F-AFC7-9D5642DFC1F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217A547F-3FA3-4621-A8E8-4930F84A90D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3B3898B-8684-4975-9CD1-5A64EABCE3B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681CA9D-DB52-485D-97BD-0090BAE7B1D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87FB706-9960-46BA-A2F8-3EE445D675A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58A5533-8154-4503-8CD2-AE08FA97D5B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DCDEF1E-4D7E-4BF2-88AB-66A765D757B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3C5672E-2634-42D8-87E4-50A83781D40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15ED606-0EA3-439E-919A-79CC69C5424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83F7AA6-5036-49C4-89D4-F35F724ACA5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12A09F4-9204-45A0-8DAB-B1DD88B6E04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F5F7D30-A2BC-4C77-B015-7F8417D872F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50,571
49,508
246.71
41,719,972
40,141,759
1,271,160
15,950,337
30,092,865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89240D6-3BC7-438D-9EE7-751E63BB93E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AA3A6DB-AF5D-4B88-99EE-4EC4873D6C9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0396FD3-4027-4F86-8DB5-BE5C536395A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8D84C26-72DE-4685-85A0-69BB50C89C9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0AD71B5-30FF-4746-A7FB-00041178419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7B62261-13EA-4B87-A7FA-5C417A6567E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0AAE287-6B21-4814-9FA1-A31238505ED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3AAA84E-2955-4FFE-A5BA-BCED1AC3FB1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FCBE18B-028B-40A2-9BC0-A7E003C0C51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EFEF348-95ED-46CC-B3A2-1BBAF74B781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E933924-2EAD-47FB-969B-D5B52670508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5989266-811E-426C-9A1E-19BA7C28967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EFCB095-B541-4D38-814F-DF9CE1CEAD9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767A710-8324-417A-A323-AE6D6DB3402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01B69BC-DDF7-4E6F-85C0-6B46300BB7A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773DB7E-EBD6-4076-BF79-21B1309A644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590AC08-8F26-4A41-88CD-F5448037DA1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97C66F4-9F32-4862-8B55-F2B904090DF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A22C769-172C-447B-88F9-BBB6D3C703C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77CFC21-A539-42CD-923F-A05D6117DE5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CFCFED3-D658-4F80-B254-6BA1CDE6B37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0A48799-6DFC-4FDB-8A1D-56A242D6D88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8CD15E1-FCC4-4B59-B08C-04B46CD10DA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A8EC0FE-F86E-4ADC-A03D-D71B3B5BA36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95D5F21-E66A-4014-8A73-749850EE6A9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F407B6E-9A71-4DAD-AB8F-D7AB8A896DB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B29DBC9-32ED-4005-82EF-F998D49DF56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6F457CC-60EF-4971-A0DB-66E2FA30690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3902C30-6A3A-400F-8870-6ACBEE03E9B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E19043A-59CE-47D6-9F68-BA44A668EA5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B8A4DB6-0C9B-40AE-974E-C8380023BD6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EE6AE57-167F-4E1B-8328-6926C0B1090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A8BD1A6-5DB1-4443-AF10-A28C641E01AF}"/>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3E26DAB7-85C3-426B-BC55-BFA391A470D5}"/>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B41D8C65-08E5-4D3E-9952-F0BB229EA99F}"/>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F97C02EA-F237-47A7-98DC-320E1FBAF2AA}"/>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5963539-97CE-4918-BD58-ED58493767D8}"/>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CF5E3B57-CE66-41F5-955A-E094D0F94BBC}"/>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EBE16B81-5498-4593-BFB2-A494BF77F836}"/>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B8C414D6-EE80-4FCE-9F00-96C56CF72F82}"/>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A6F203D8-8D11-4CDD-A935-B520F45FCAF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BF599D56-8A48-4DFB-9131-4E043461976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53EBDB38-1B13-43E5-98E8-F39352463A2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140208</xdr:rowOff>
    </xdr:from>
    <xdr:to>
      <xdr:col>24</xdr:col>
      <xdr:colOff>62865</xdr:colOff>
      <xdr:row>42</xdr:row>
      <xdr:rowOff>71628</xdr:rowOff>
    </xdr:to>
    <xdr:cxnSp macro="">
      <xdr:nvCxnSpPr>
        <xdr:cNvPr id="55" name="直線コネクタ 54">
          <a:extLst>
            <a:ext uri="{FF2B5EF4-FFF2-40B4-BE49-F238E27FC236}">
              <a16:creationId xmlns:a16="http://schemas.microsoft.com/office/drawing/2014/main" id="{66A51B00-FDB5-4B8B-80F5-628E22D11AEE}"/>
            </a:ext>
          </a:extLst>
        </xdr:cNvPr>
        <xdr:cNvCxnSpPr/>
      </xdr:nvCxnSpPr>
      <xdr:spPr>
        <a:xfrm flipV="1">
          <a:off x="4634865" y="596950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75455</xdr:rowOff>
    </xdr:from>
    <xdr:ext cx="405111" cy="259045"/>
    <xdr:sp macro="" textlink="">
      <xdr:nvSpPr>
        <xdr:cNvPr id="56" name="【道路】&#10;有形固定資産減価償却率最小値テキスト">
          <a:extLst>
            <a:ext uri="{FF2B5EF4-FFF2-40B4-BE49-F238E27FC236}">
              <a16:creationId xmlns:a16="http://schemas.microsoft.com/office/drawing/2014/main" id="{41EFA0FA-D5F9-4653-BF5E-5FC778DB431F}"/>
            </a:ext>
          </a:extLst>
        </xdr:cNvPr>
        <xdr:cNvSpPr txBox="1"/>
      </xdr:nvSpPr>
      <xdr:spPr>
        <a:xfrm>
          <a:off x="4673600" y="727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71628</xdr:rowOff>
    </xdr:from>
    <xdr:to>
      <xdr:col>24</xdr:col>
      <xdr:colOff>152400</xdr:colOff>
      <xdr:row>42</xdr:row>
      <xdr:rowOff>71628</xdr:rowOff>
    </xdr:to>
    <xdr:cxnSp macro="">
      <xdr:nvCxnSpPr>
        <xdr:cNvPr id="57" name="直線コネクタ 56">
          <a:extLst>
            <a:ext uri="{FF2B5EF4-FFF2-40B4-BE49-F238E27FC236}">
              <a16:creationId xmlns:a16="http://schemas.microsoft.com/office/drawing/2014/main" id="{94CC3218-5A7A-40C7-BDDB-BD69F123F2D6}"/>
            </a:ext>
          </a:extLst>
        </xdr:cNvPr>
        <xdr:cNvCxnSpPr/>
      </xdr:nvCxnSpPr>
      <xdr:spPr>
        <a:xfrm>
          <a:off x="4546600" y="727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86885</xdr:rowOff>
    </xdr:from>
    <xdr:ext cx="405111" cy="259045"/>
    <xdr:sp macro="" textlink="">
      <xdr:nvSpPr>
        <xdr:cNvPr id="58" name="【道路】&#10;有形固定資産減価償却率最大値テキスト">
          <a:extLst>
            <a:ext uri="{FF2B5EF4-FFF2-40B4-BE49-F238E27FC236}">
              <a16:creationId xmlns:a16="http://schemas.microsoft.com/office/drawing/2014/main" id="{3CA701E2-7A73-4E48-A154-7EED95D2A7DB}"/>
            </a:ext>
          </a:extLst>
        </xdr:cNvPr>
        <xdr:cNvSpPr txBox="1"/>
      </xdr:nvSpPr>
      <xdr:spPr>
        <a:xfrm>
          <a:off x="4673600" y="574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140208</xdr:rowOff>
    </xdr:from>
    <xdr:to>
      <xdr:col>24</xdr:col>
      <xdr:colOff>152400</xdr:colOff>
      <xdr:row>34</xdr:row>
      <xdr:rowOff>140208</xdr:rowOff>
    </xdr:to>
    <xdr:cxnSp macro="">
      <xdr:nvCxnSpPr>
        <xdr:cNvPr id="59" name="直線コネクタ 58">
          <a:extLst>
            <a:ext uri="{FF2B5EF4-FFF2-40B4-BE49-F238E27FC236}">
              <a16:creationId xmlns:a16="http://schemas.microsoft.com/office/drawing/2014/main" id="{9A917C51-4758-4C9E-BC65-8E932EDA4F75}"/>
            </a:ext>
          </a:extLst>
        </xdr:cNvPr>
        <xdr:cNvCxnSpPr/>
      </xdr:nvCxnSpPr>
      <xdr:spPr>
        <a:xfrm>
          <a:off x="4546600" y="596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90695</xdr:rowOff>
    </xdr:from>
    <xdr:ext cx="405111" cy="259045"/>
    <xdr:sp macro="" textlink="">
      <xdr:nvSpPr>
        <xdr:cNvPr id="60" name="【道路】&#10;有形固定資産減価償却率平均値テキスト">
          <a:extLst>
            <a:ext uri="{FF2B5EF4-FFF2-40B4-BE49-F238E27FC236}">
              <a16:creationId xmlns:a16="http://schemas.microsoft.com/office/drawing/2014/main" id="{64A43363-207A-4D94-89E3-7C3AB6F8DA1F}"/>
            </a:ext>
          </a:extLst>
        </xdr:cNvPr>
        <xdr:cNvSpPr txBox="1"/>
      </xdr:nvSpPr>
      <xdr:spPr>
        <a:xfrm>
          <a:off x="4673600" y="6777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112268</xdr:rowOff>
    </xdr:from>
    <xdr:to>
      <xdr:col>24</xdr:col>
      <xdr:colOff>114300</xdr:colOff>
      <xdr:row>40</xdr:row>
      <xdr:rowOff>42418</xdr:rowOff>
    </xdr:to>
    <xdr:sp macro="" textlink="">
      <xdr:nvSpPr>
        <xdr:cNvPr id="61" name="フローチャート: 判断 60">
          <a:extLst>
            <a:ext uri="{FF2B5EF4-FFF2-40B4-BE49-F238E27FC236}">
              <a16:creationId xmlns:a16="http://schemas.microsoft.com/office/drawing/2014/main" id="{D062BAD7-6406-46F6-8D8D-90D3B2064C90}"/>
            </a:ext>
          </a:extLst>
        </xdr:cNvPr>
        <xdr:cNvSpPr/>
      </xdr:nvSpPr>
      <xdr:spPr>
        <a:xfrm>
          <a:off x="4584700" y="679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a:extLst>
            <a:ext uri="{FF2B5EF4-FFF2-40B4-BE49-F238E27FC236}">
              <a16:creationId xmlns:a16="http://schemas.microsoft.com/office/drawing/2014/main" id="{175F82BF-433A-4D7F-A6EE-3DE99FA981A9}"/>
            </a:ext>
          </a:extLst>
        </xdr:cNvPr>
        <xdr:cNvSpPr/>
      </xdr:nvSpPr>
      <xdr:spPr>
        <a:xfrm>
          <a:off x="3746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27686</xdr:rowOff>
    </xdr:from>
    <xdr:to>
      <xdr:col>15</xdr:col>
      <xdr:colOff>101600</xdr:colOff>
      <xdr:row>39</xdr:row>
      <xdr:rowOff>129286</xdr:rowOff>
    </xdr:to>
    <xdr:sp macro="" textlink="">
      <xdr:nvSpPr>
        <xdr:cNvPr id="63" name="フローチャート: 判断 62">
          <a:extLst>
            <a:ext uri="{FF2B5EF4-FFF2-40B4-BE49-F238E27FC236}">
              <a16:creationId xmlns:a16="http://schemas.microsoft.com/office/drawing/2014/main" id="{07718B2C-3A23-4738-ABBD-D9026A89657C}"/>
            </a:ext>
          </a:extLst>
        </xdr:cNvPr>
        <xdr:cNvSpPr/>
      </xdr:nvSpPr>
      <xdr:spPr>
        <a:xfrm>
          <a:off x="2857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50546</xdr:rowOff>
    </xdr:from>
    <xdr:to>
      <xdr:col>10</xdr:col>
      <xdr:colOff>165100</xdr:colOff>
      <xdr:row>39</xdr:row>
      <xdr:rowOff>152146</xdr:rowOff>
    </xdr:to>
    <xdr:sp macro="" textlink="">
      <xdr:nvSpPr>
        <xdr:cNvPr id="64" name="フローチャート: 判断 63">
          <a:extLst>
            <a:ext uri="{FF2B5EF4-FFF2-40B4-BE49-F238E27FC236}">
              <a16:creationId xmlns:a16="http://schemas.microsoft.com/office/drawing/2014/main" id="{663ABB3D-6F3F-461F-87E5-82D2B8370B79}"/>
            </a:ext>
          </a:extLst>
        </xdr:cNvPr>
        <xdr:cNvSpPr/>
      </xdr:nvSpPr>
      <xdr:spPr>
        <a:xfrm>
          <a:off x="1968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2540</xdr:rowOff>
    </xdr:from>
    <xdr:to>
      <xdr:col>6</xdr:col>
      <xdr:colOff>38100</xdr:colOff>
      <xdr:row>39</xdr:row>
      <xdr:rowOff>104140</xdr:rowOff>
    </xdr:to>
    <xdr:sp macro="" textlink="">
      <xdr:nvSpPr>
        <xdr:cNvPr id="65" name="フローチャート: 判断 64">
          <a:extLst>
            <a:ext uri="{FF2B5EF4-FFF2-40B4-BE49-F238E27FC236}">
              <a16:creationId xmlns:a16="http://schemas.microsoft.com/office/drawing/2014/main" id="{CE40B8C0-24CD-4E4B-8051-EEF90E03D577}"/>
            </a:ext>
          </a:extLst>
        </xdr:cNvPr>
        <xdr:cNvSpPr/>
      </xdr:nvSpPr>
      <xdr:spPr>
        <a:xfrm>
          <a:off x="1079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C59EA0D-B6E7-4BD5-8E26-F303151AF42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5618600-EB6F-4E55-B414-3C90C12DD53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EAC009D-E511-42B7-A1D1-321BB7CEC33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F1C1E68-EA7C-4277-BE4D-EBA79301930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AC26FA-7AEF-455C-81A3-195FCF20792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109982</xdr:rowOff>
    </xdr:from>
    <xdr:to>
      <xdr:col>24</xdr:col>
      <xdr:colOff>114300</xdr:colOff>
      <xdr:row>40</xdr:row>
      <xdr:rowOff>40132</xdr:rowOff>
    </xdr:to>
    <xdr:sp macro="" textlink="">
      <xdr:nvSpPr>
        <xdr:cNvPr id="71" name="楕円 70">
          <a:extLst>
            <a:ext uri="{FF2B5EF4-FFF2-40B4-BE49-F238E27FC236}">
              <a16:creationId xmlns:a16="http://schemas.microsoft.com/office/drawing/2014/main" id="{EDED3292-1038-4C85-9CA7-0EDA70F85655}"/>
            </a:ext>
          </a:extLst>
        </xdr:cNvPr>
        <xdr:cNvSpPr/>
      </xdr:nvSpPr>
      <xdr:spPr>
        <a:xfrm>
          <a:off x="45847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132859</xdr:rowOff>
    </xdr:from>
    <xdr:ext cx="405111" cy="259045"/>
    <xdr:sp macro="" textlink="">
      <xdr:nvSpPr>
        <xdr:cNvPr id="72" name="【道路】&#10;有形固定資産減価償却率該当値テキスト">
          <a:extLst>
            <a:ext uri="{FF2B5EF4-FFF2-40B4-BE49-F238E27FC236}">
              <a16:creationId xmlns:a16="http://schemas.microsoft.com/office/drawing/2014/main" id="{1FE4136D-7818-46C5-9F7A-DEAA289B5A5D}"/>
            </a:ext>
          </a:extLst>
        </xdr:cNvPr>
        <xdr:cNvSpPr txBox="1"/>
      </xdr:nvSpPr>
      <xdr:spPr>
        <a:xfrm>
          <a:off x="4673600" y="6647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68834</xdr:rowOff>
    </xdr:from>
    <xdr:to>
      <xdr:col>20</xdr:col>
      <xdr:colOff>38100</xdr:colOff>
      <xdr:row>39</xdr:row>
      <xdr:rowOff>170434</xdr:rowOff>
    </xdr:to>
    <xdr:sp macro="" textlink="">
      <xdr:nvSpPr>
        <xdr:cNvPr id="73" name="楕円 72">
          <a:extLst>
            <a:ext uri="{FF2B5EF4-FFF2-40B4-BE49-F238E27FC236}">
              <a16:creationId xmlns:a16="http://schemas.microsoft.com/office/drawing/2014/main" id="{A6721449-F9CC-4641-B4E0-FA2DC36E2F99}"/>
            </a:ext>
          </a:extLst>
        </xdr:cNvPr>
        <xdr:cNvSpPr/>
      </xdr:nvSpPr>
      <xdr:spPr>
        <a:xfrm>
          <a:off x="37465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119634</xdr:rowOff>
    </xdr:from>
    <xdr:to>
      <xdr:col>24</xdr:col>
      <xdr:colOff>63500</xdr:colOff>
      <xdr:row>39</xdr:row>
      <xdr:rowOff>160782</xdr:rowOff>
    </xdr:to>
    <xdr:cxnSp macro="">
      <xdr:nvCxnSpPr>
        <xdr:cNvPr id="74" name="直線コネクタ 73">
          <a:extLst>
            <a:ext uri="{FF2B5EF4-FFF2-40B4-BE49-F238E27FC236}">
              <a16:creationId xmlns:a16="http://schemas.microsoft.com/office/drawing/2014/main" id="{8DC4230E-2B8F-4984-BD87-E04746AC88DD}"/>
            </a:ext>
          </a:extLst>
        </xdr:cNvPr>
        <xdr:cNvCxnSpPr/>
      </xdr:nvCxnSpPr>
      <xdr:spPr>
        <a:xfrm>
          <a:off x="3797300" y="680618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43688</xdr:rowOff>
    </xdr:from>
    <xdr:to>
      <xdr:col>15</xdr:col>
      <xdr:colOff>101600</xdr:colOff>
      <xdr:row>39</xdr:row>
      <xdr:rowOff>145288</xdr:rowOff>
    </xdr:to>
    <xdr:sp macro="" textlink="">
      <xdr:nvSpPr>
        <xdr:cNvPr id="75" name="楕円 74">
          <a:extLst>
            <a:ext uri="{FF2B5EF4-FFF2-40B4-BE49-F238E27FC236}">
              <a16:creationId xmlns:a16="http://schemas.microsoft.com/office/drawing/2014/main" id="{30DD59A7-BE3D-4F22-9080-33616B9C7458}"/>
            </a:ext>
          </a:extLst>
        </xdr:cNvPr>
        <xdr:cNvSpPr/>
      </xdr:nvSpPr>
      <xdr:spPr>
        <a:xfrm>
          <a:off x="2857500" y="673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94488</xdr:rowOff>
    </xdr:from>
    <xdr:to>
      <xdr:col>19</xdr:col>
      <xdr:colOff>177800</xdr:colOff>
      <xdr:row>39</xdr:row>
      <xdr:rowOff>119634</xdr:rowOff>
    </xdr:to>
    <xdr:cxnSp macro="">
      <xdr:nvCxnSpPr>
        <xdr:cNvPr id="76" name="直線コネクタ 75">
          <a:extLst>
            <a:ext uri="{FF2B5EF4-FFF2-40B4-BE49-F238E27FC236}">
              <a16:creationId xmlns:a16="http://schemas.microsoft.com/office/drawing/2014/main" id="{3078677F-55B0-42D5-9D28-674BE1CF7D7E}"/>
            </a:ext>
          </a:extLst>
        </xdr:cNvPr>
        <xdr:cNvCxnSpPr/>
      </xdr:nvCxnSpPr>
      <xdr:spPr>
        <a:xfrm>
          <a:off x="2908300" y="678103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16256</xdr:rowOff>
    </xdr:from>
    <xdr:to>
      <xdr:col>10</xdr:col>
      <xdr:colOff>165100</xdr:colOff>
      <xdr:row>39</xdr:row>
      <xdr:rowOff>117856</xdr:rowOff>
    </xdr:to>
    <xdr:sp macro="" textlink="">
      <xdr:nvSpPr>
        <xdr:cNvPr id="77" name="楕円 76">
          <a:extLst>
            <a:ext uri="{FF2B5EF4-FFF2-40B4-BE49-F238E27FC236}">
              <a16:creationId xmlns:a16="http://schemas.microsoft.com/office/drawing/2014/main" id="{4EE66734-8416-4219-B797-82F1BB4E494E}"/>
            </a:ext>
          </a:extLst>
        </xdr:cNvPr>
        <xdr:cNvSpPr/>
      </xdr:nvSpPr>
      <xdr:spPr>
        <a:xfrm>
          <a:off x="1968500" y="67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67056</xdr:rowOff>
    </xdr:from>
    <xdr:to>
      <xdr:col>15</xdr:col>
      <xdr:colOff>50800</xdr:colOff>
      <xdr:row>39</xdr:row>
      <xdr:rowOff>94488</xdr:rowOff>
    </xdr:to>
    <xdr:cxnSp macro="">
      <xdr:nvCxnSpPr>
        <xdr:cNvPr id="78" name="直線コネクタ 77">
          <a:extLst>
            <a:ext uri="{FF2B5EF4-FFF2-40B4-BE49-F238E27FC236}">
              <a16:creationId xmlns:a16="http://schemas.microsoft.com/office/drawing/2014/main" id="{D6911484-598F-4DC6-8C0A-AAA570DE7654}"/>
            </a:ext>
          </a:extLst>
        </xdr:cNvPr>
        <xdr:cNvCxnSpPr/>
      </xdr:nvCxnSpPr>
      <xdr:spPr>
        <a:xfrm>
          <a:off x="2019300" y="675360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151130</xdr:rowOff>
    </xdr:from>
    <xdr:to>
      <xdr:col>6</xdr:col>
      <xdr:colOff>38100</xdr:colOff>
      <xdr:row>39</xdr:row>
      <xdr:rowOff>81280</xdr:rowOff>
    </xdr:to>
    <xdr:sp macro="" textlink="">
      <xdr:nvSpPr>
        <xdr:cNvPr id="79" name="楕円 78">
          <a:extLst>
            <a:ext uri="{FF2B5EF4-FFF2-40B4-BE49-F238E27FC236}">
              <a16:creationId xmlns:a16="http://schemas.microsoft.com/office/drawing/2014/main" id="{B1931BBE-13A1-4580-BC11-DE2023885416}"/>
            </a:ext>
          </a:extLst>
        </xdr:cNvPr>
        <xdr:cNvSpPr/>
      </xdr:nvSpPr>
      <xdr:spPr>
        <a:xfrm>
          <a:off x="1079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30480</xdr:rowOff>
    </xdr:from>
    <xdr:to>
      <xdr:col>10</xdr:col>
      <xdr:colOff>114300</xdr:colOff>
      <xdr:row>39</xdr:row>
      <xdr:rowOff>67056</xdr:rowOff>
    </xdr:to>
    <xdr:cxnSp macro="">
      <xdr:nvCxnSpPr>
        <xdr:cNvPr id="80" name="直線コネクタ 79">
          <a:extLst>
            <a:ext uri="{FF2B5EF4-FFF2-40B4-BE49-F238E27FC236}">
              <a16:creationId xmlns:a16="http://schemas.microsoft.com/office/drawing/2014/main" id="{9BFF7F2E-E6BA-43D6-A6F7-E53785D9E698}"/>
            </a:ext>
          </a:extLst>
        </xdr:cNvPr>
        <xdr:cNvCxnSpPr/>
      </xdr:nvCxnSpPr>
      <xdr:spPr>
        <a:xfrm>
          <a:off x="1130300" y="671703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161561</xdr:rowOff>
    </xdr:from>
    <xdr:ext cx="405111" cy="259045"/>
    <xdr:sp macro="" textlink="">
      <xdr:nvSpPr>
        <xdr:cNvPr id="81" name="n_1aveValue【道路】&#10;有形固定資産減価償却率">
          <a:extLst>
            <a:ext uri="{FF2B5EF4-FFF2-40B4-BE49-F238E27FC236}">
              <a16:creationId xmlns:a16="http://schemas.microsoft.com/office/drawing/2014/main" id="{7D45DE3C-F665-4839-B3D2-490BA7054A97}"/>
            </a:ext>
          </a:extLst>
        </xdr:cNvPr>
        <xdr:cNvSpPr txBox="1"/>
      </xdr:nvSpPr>
      <xdr:spPr>
        <a:xfrm>
          <a:off x="3582044" y="684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145813</xdr:rowOff>
    </xdr:from>
    <xdr:ext cx="405111" cy="259045"/>
    <xdr:sp macro="" textlink="">
      <xdr:nvSpPr>
        <xdr:cNvPr id="82" name="n_2aveValue【道路】&#10;有形固定資産減価償却率">
          <a:extLst>
            <a:ext uri="{FF2B5EF4-FFF2-40B4-BE49-F238E27FC236}">
              <a16:creationId xmlns:a16="http://schemas.microsoft.com/office/drawing/2014/main" id="{9C669D22-664F-4629-B8D8-27352E2752E0}"/>
            </a:ext>
          </a:extLst>
        </xdr:cNvPr>
        <xdr:cNvSpPr txBox="1"/>
      </xdr:nvSpPr>
      <xdr:spPr>
        <a:xfrm>
          <a:off x="2705744" y="648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143273</xdr:rowOff>
    </xdr:from>
    <xdr:ext cx="405111" cy="259045"/>
    <xdr:sp macro="" textlink="">
      <xdr:nvSpPr>
        <xdr:cNvPr id="83" name="n_3aveValue【道路】&#10;有形固定資産減価償却率">
          <a:extLst>
            <a:ext uri="{FF2B5EF4-FFF2-40B4-BE49-F238E27FC236}">
              <a16:creationId xmlns:a16="http://schemas.microsoft.com/office/drawing/2014/main" id="{ABBB4C9F-616C-42A5-866A-6E7C9E7530C5}"/>
            </a:ext>
          </a:extLst>
        </xdr:cNvPr>
        <xdr:cNvSpPr txBox="1"/>
      </xdr:nvSpPr>
      <xdr:spPr>
        <a:xfrm>
          <a:off x="1816744" y="682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95267</xdr:rowOff>
    </xdr:from>
    <xdr:ext cx="405111" cy="259045"/>
    <xdr:sp macro="" textlink="">
      <xdr:nvSpPr>
        <xdr:cNvPr id="84" name="n_4aveValue【道路】&#10;有形固定資産減価償却率">
          <a:extLst>
            <a:ext uri="{FF2B5EF4-FFF2-40B4-BE49-F238E27FC236}">
              <a16:creationId xmlns:a16="http://schemas.microsoft.com/office/drawing/2014/main" id="{41EF2181-F87D-4B0C-AE8E-8EF7C967B225}"/>
            </a:ext>
          </a:extLst>
        </xdr:cNvPr>
        <xdr:cNvSpPr txBox="1"/>
      </xdr:nvSpPr>
      <xdr:spPr>
        <a:xfrm>
          <a:off x="927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15511</xdr:rowOff>
    </xdr:from>
    <xdr:ext cx="405111" cy="259045"/>
    <xdr:sp macro="" textlink="">
      <xdr:nvSpPr>
        <xdr:cNvPr id="85" name="n_1mainValue【道路】&#10;有形固定資産減価償却率">
          <a:extLst>
            <a:ext uri="{FF2B5EF4-FFF2-40B4-BE49-F238E27FC236}">
              <a16:creationId xmlns:a16="http://schemas.microsoft.com/office/drawing/2014/main" id="{04349769-5EC9-421D-B032-EF103462A2AB}"/>
            </a:ext>
          </a:extLst>
        </xdr:cNvPr>
        <xdr:cNvSpPr txBox="1"/>
      </xdr:nvSpPr>
      <xdr:spPr>
        <a:xfrm>
          <a:off x="3582044" y="6530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136415</xdr:rowOff>
    </xdr:from>
    <xdr:ext cx="405111" cy="259045"/>
    <xdr:sp macro="" textlink="">
      <xdr:nvSpPr>
        <xdr:cNvPr id="86" name="n_2mainValue【道路】&#10;有形固定資産減価償却率">
          <a:extLst>
            <a:ext uri="{FF2B5EF4-FFF2-40B4-BE49-F238E27FC236}">
              <a16:creationId xmlns:a16="http://schemas.microsoft.com/office/drawing/2014/main" id="{CD85F1FB-98AD-476C-8E96-3107F1F32DA1}"/>
            </a:ext>
          </a:extLst>
        </xdr:cNvPr>
        <xdr:cNvSpPr txBox="1"/>
      </xdr:nvSpPr>
      <xdr:spPr>
        <a:xfrm>
          <a:off x="2705744" y="682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134383</xdr:rowOff>
    </xdr:from>
    <xdr:ext cx="405111" cy="259045"/>
    <xdr:sp macro="" textlink="">
      <xdr:nvSpPr>
        <xdr:cNvPr id="87" name="n_3mainValue【道路】&#10;有形固定資産減価償却率">
          <a:extLst>
            <a:ext uri="{FF2B5EF4-FFF2-40B4-BE49-F238E27FC236}">
              <a16:creationId xmlns:a16="http://schemas.microsoft.com/office/drawing/2014/main" id="{A27A8003-037E-40ED-9D0E-3B673CD595A3}"/>
            </a:ext>
          </a:extLst>
        </xdr:cNvPr>
        <xdr:cNvSpPr txBox="1"/>
      </xdr:nvSpPr>
      <xdr:spPr>
        <a:xfrm>
          <a:off x="1816744" y="6478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97807</xdr:rowOff>
    </xdr:from>
    <xdr:ext cx="405111" cy="259045"/>
    <xdr:sp macro="" textlink="">
      <xdr:nvSpPr>
        <xdr:cNvPr id="88" name="n_4mainValue【道路】&#10;有形固定資産減価償却率">
          <a:extLst>
            <a:ext uri="{FF2B5EF4-FFF2-40B4-BE49-F238E27FC236}">
              <a16:creationId xmlns:a16="http://schemas.microsoft.com/office/drawing/2014/main" id="{5FF11E2B-55A5-4929-9C6D-6A2863B3F148}"/>
            </a:ext>
          </a:extLst>
        </xdr:cNvPr>
        <xdr:cNvSpPr txBox="1"/>
      </xdr:nvSpPr>
      <xdr:spPr>
        <a:xfrm>
          <a:off x="9277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896527BF-3F46-4C46-9A8E-A2F9A8179ED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671479D-6061-4E19-AEAF-59A4E29A14B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C6F651D-35DE-49E1-8071-82AF031A383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BD22B9BB-120B-4D44-AAC9-785429758EE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5522FA1-5C75-45BA-ACDF-E41E2CC94F3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4CFC4230-A1A0-4A7F-8A06-5D4CCBDA0FB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845C9AA6-D90B-430C-9BB6-49456A39101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61D74F28-F1F2-4D7F-AF4D-3811E9FD91D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EF5FFD4-DA38-43C3-92C2-C548D5A38A3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1A7F42DF-1D8B-46E6-B68E-8A0686E9CB2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19DB5BA4-D450-4B4A-B1C2-B07889880B5F}"/>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6B52EADE-AF32-4ED8-B1DF-C81775F8E5A6}"/>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0E268C90-70C0-4B4F-BA82-98D0635F7566}"/>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2AACBC80-0BDB-4CF3-A0F8-8F7B2F4D5394}"/>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F3B0C000-13B7-4017-9926-01FFA6C912AE}"/>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475F41D0-EB90-40F9-927F-DD3BE0165648}"/>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A3237B35-B3D4-48ED-B360-B91E8A96C6FE}"/>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3E3AE410-F221-494B-B99C-A1D5F47F9479}"/>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010E9A99-A54C-4922-8388-DDF84815801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CE0D2E97-9D14-41FB-84B7-6755F0B58075}"/>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F5F869AF-F219-464A-99F4-EFDC1FAA44B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48645F4A-2AAF-4888-AB2B-E46543DD7E63}"/>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8FFD67B-2991-4710-8702-36FABD3098B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BB8A8095-0C2C-4500-BFFD-C91377342237}"/>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68E8035-9936-45D2-B24B-9FB166EB003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97427</xdr:rowOff>
    </xdr:from>
    <xdr:to>
      <xdr:col>54</xdr:col>
      <xdr:colOff>189865</xdr:colOff>
      <xdr:row>41</xdr:row>
      <xdr:rowOff>64836</xdr:rowOff>
    </xdr:to>
    <xdr:cxnSp macro="">
      <xdr:nvCxnSpPr>
        <xdr:cNvPr id="114" name="直線コネクタ 113">
          <a:extLst>
            <a:ext uri="{FF2B5EF4-FFF2-40B4-BE49-F238E27FC236}">
              <a16:creationId xmlns:a16="http://schemas.microsoft.com/office/drawing/2014/main" id="{9A5D915C-DC36-4387-A493-BFCA251D937D}"/>
            </a:ext>
          </a:extLst>
        </xdr:cNvPr>
        <xdr:cNvCxnSpPr/>
      </xdr:nvCxnSpPr>
      <xdr:spPr>
        <a:xfrm flipV="1">
          <a:off x="10476865" y="5755277"/>
          <a:ext cx="0" cy="133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68663</xdr:rowOff>
    </xdr:from>
    <xdr:ext cx="469744" cy="259045"/>
    <xdr:sp macro="" textlink="">
      <xdr:nvSpPr>
        <xdr:cNvPr id="115" name="【道路】&#10;一人当たり延長最小値テキスト">
          <a:extLst>
            <a:ext uri="{FF2B5EF4-FFF2-40B4-BE49-F238E27FC236}">
              <a16:creationId xmlns:a16="http://schemas.microsoft.com/office/drawing/2014/main" id="{B3BBF668-2C45-4D32-8B6D-1F220CD2E918}"/>
            </a:ext>
          </a:extLst>
        </xdr:cNvPr>
        <xdr:cNvSpPr txBox="1"/>
      </xdr:nvSpPr>
      <xdr:spPr>
        <a:xfrm>
          <a:off x="10515600" y="709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64836</xdr:rowOff>
    </xdr:from>
    <xdr:to>
      <xdr:col>55</xdr:col>
      <xdr:colOff>88900</xdr:colOff>
      <xdr:row>41</xdr:row>
      <xdr:rowOff>64836</xdr:rowOff>
    </xdr:to>
    <xdr:cxnSp macro="">
      <xdr:nvCxnSpPr>
        <xdr:cNvPr id="116" name="直線コネクタ 115">
          <a:extLst>
            <a:ext uri="{FF2B5EF4-FFF2-40B4-BE49-F238E27FC236}">
              <a16:creationId xmlns:a16="http://schemas.microsoft.com/office/drawing/2014/main" id="{CFDB5879-583E-4723-98FA-39237AF78DA9}"/>
            </a:ext>
          </a:extLst>
        </xdr:cNvPr>
        <xdr:cNvCxnSpPr/>
      </xdr:nvCxnSpPr>
      <xdr:spPr>
        <a:xfrm>
          <a:off x="10388600" y="709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44104</xdr:rowOff>
    </xdr:from>
    <xdr:ext cx="534377" cy="259045"/>
    <xdr:sp macro="" textlink="">
      <xdr:nvSpPr>
        <xdr:cNvPr id="117" name="【道路】&#10;一人当たり延長最大値テキスト">
          <a:extLst>
            <a:ext uri="{FF2B5EF4-FFF2-40B4-BE49-F238E27FC236}">
              <a16:creationId xmlns:a16="http://schemas.microsoft.com/office/drawing/2014/main" id="{6609E907-578C-41A8-87F0-BCB354E9EED0}"/>
            </a:ext>
          </a:extLst>
        </xdr:cNvPr>
        <xdr:cNvSpPr txBox="1"/>
      </xdr:nvSpPr>
      <xdr:spPr>
        <a:xfrm>
          <a:off x="10515600" y="553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97427</xdr:rowOff>
    </xdr:from>
    <xdr:to>
      <xdr:col>55</xdr:col>
      <xdr:colOff>88900</xdr:colOff>
      <xdr:row>33</xdr:row>
      <xdr:rowOff>97427</xdr:rowOff>
    </xdr:to>
    <xdr:cxnSp macro="">
      <xdr:nvCxnSpPr>
        <xdr:cNvPr id="118" name="直線コネクタ 117">
          <a:extLst>
            <a:ext uri="{FF2B5EF4-FFF2-40B4-BE49-F238E27FC236}">
              <a16:creationId xmlns:a16="http://schemas.microsoft.com/office/drawing/2014/main" id="{96FCCB89-93D5-4DA4-80A9-FC559E98A63E}"/>
            </a:ext>
          </a:extLst>
        </xdr:cNvPr>
        <xdr:cNvCxnSpPr/>
      </xdr:nvCxnSpPr>
      <xdr:spPr>
        <a:xfrm>
          <a:off x="10388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141252</xdr:rowOff>
    </xdr:from>
    <xdr:ext cx="534377" cy="259045"/>
    <xdr:sp macro="" textlink="">
      <xdr:nvSpPr>
        <xdr:cNvPr id="119" name="【道路】&#10;一人当たり延長平均値テキスト">
          <a:extLst>
            <a:ext uri="{FF2B5EF4-FFF2-40B4-BE49-F238E27FC236}">
              <a16:creationId xmlns:a16="http://schemas.microsoft.com/office/drawing/2014/main" id="{FA5B757D-57DD-4538-8654-637492ACF4FF}"/>
            </a:ext>
          </a:extLst>
        </xdr:cNvPr>
        <xdr:cNvSpPr txBox="1"/>
      </xdr:nvSpPr>
      <xdr:spPr>
        <a:xfrm>
          <a:off x="10515600" y="6313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118375</xdr:rowOff>
    </xdr:from>
    <xdr:to>
      <xdr:col>55</xdr:col>
      <xdr:colOff>50800</xdr:colOff>
      <xdr:row>38</xdr:row>
      <xdr:rowOff>48525</xdr:rowOff>
    </xdr:to>
    <xdr:sp macro="" textlink="">
      <xdr:nvSpPr>
        <xdr:cNvPr id="120" name="フローチャート: 判断 119">
          <a:extLst>
            <a:ext uri="{FF2B5EF4-FFF2-40B4-BE49-F238E27FC236}">
              <a16:creationId xmlns:a16="http://schemas.microsoft.com/office/drawing/2014/main" id="{A25F1E2C-8183-4D37-BD52-0B0C6A38B67F}"/>
            </a:ext>
          </a:extLst>
        </xdr:cNvPr>
        <xdr:cNvSpPr/>
      </xdr:nvSpPr>
      <xdr:spPr>
        <a:xfrm>
          <a:off x="10426700" y="646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142933</xdr:rowOff>
    </xdr:from>
    <xdr:to>
      <xdr:col>50</xdr:col>
      <xdr:colOff>165100</xdr:colOff>
      <xdr:row>38</xdr:row>
      <xdr:rowOff>73083</xdr:rowOff>
    </xdr:to>
    <xdr:sp macro="" textlink="">
      <xdr:nvSpPr>
        <xdr:cNvPr id="121" name="フローチャート: 判断 120">
          <a:extLst>
            <a:ext uri="{FF2B5EF4-FFF2-40B4-BE49-F238E27FC236}">
              <a16:creationId xmlns:a16="http://schemas.microsoft.com/office/drawing/2014/main" id="{0FF7235C-1151-46E4-85CA-C9B6E0129A06}"/>
            </a:ext>
          </a:extLst>
        </xdr:cNvPr>
        <xdr:cNvSpPr/>
      </xdr:nvSpPr>
      <xdr:spPr>
        <a:xfrm>
          <a:off x="9588500" y="64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149432</xdr:rowOff>
    </xdr:from>
    <xdr:to>
      <xdr:col>46</xdr:col>
      <xdr:colOff>38100</xdr:colOff>
      <xdr:row>38</xdr:row>
      <xdr:rowOff>79582</xdr:rowOff>
    </xdr:to>
    <xdr:sp macro="" textlink="">
      <xdr:nvSpPr>
        <xdr:cNvPr id="122" name="フローチャート: 判断 121">
          <a:extLst>
            <a:ext uri="{FF2B5EF4-FFF2-40B4-BE49-F238E27FC236}">
              <a16:creationId xmlns:a16="http://schemas.microsoft.com/office/drawing/2014/main" id="{59793D1A-0705-4C58-B448-D3189082DEE5}"/>
            </a:ext>
          </a:extLst>
        </xdr:cNvPr>
        <xdr:cNvSpPr/>
      </xdr:nvSpPr>
      <xdr:spPr>
        <a:xfrm>
          <a:off x="8699500" y="649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104398</xdr:rowOff>
    </xdr:from>
    <xdr:to>
      <xdr:col>41</xdr:col>
      <xdr:colOff>101600</xdr:colOff>
      <xdr:row>39</xdr:row>
      <xdr:rowOff>34548</xdr:rowOff>
    </xdr:to>
    <xdr:sp macro="" textlink="">
      <xdr:nvSpPr>
        <xdr:cNvPr id="123" name="フローチャート: 判断 122">
          <a:extLst>
            <a:ext uri="{FF2B5EF4-FFF2-40B4-BE49-F238E27FC236}">
              <a16:creationId xmlns:a16="http://schemas.microsoft.com/office/drawing/2014/main" id="{50029F9C-CC9D-47B4-A53D-2135835211A2}"/>
            </a:ext>
          </a:extLst>
        </xdr:cNvPr>
        <xdr:cNvSpPr/>
      </xdr:nvSpPr>
      <xdr:spPr>
        <a:xfrm>
          <a:off x="7810500" y="661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100022</xdr:rowOff>
    </xdr:from>
    <xdr:to>
      <xdr:col>36</xdr:col>
      <xdr:colOff>165100</xdr:colOff>
      <xdr:row>39</xdr:row>
      <xdr:rowOff>30172</xdr:rowOff>
    </xdr:to>
    <xdr:sp macro="" textlink="">
      <xdr:nvSpPr>
        <xdr:cNvPr id="124" name="フローチャート: 判断 123">
          <a:extLst>
            <a:ext uri="{FF2B5EF4-FFF2-40B4-BE49-F238E27FC236}">
              <a16:creationId xmlns:a16="http://schemas.microsoft.com/office/drawing/2014/main" id="{04F92281-D9D5-4331-B051-0A2741E4A859}"/>
            </a:ext>
          </a:extLst>
        </xdr:cNvPr>
        <xdr:cNvSpPr/>
      </xdr:nvSpPr>
      <xdr:spPr>
        <a:xfrm>
          <a:off x="6921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B366EDE-89E0-4186-AE27-B4C3DF0CD92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D55135B-469D-453B-9CEB-FFB0ABA1BD4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5FEF654-ED6C-49A0-9DDB-B5B8C8441C2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53E9474-79E3-445B-9810-FF29F6DB63F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1CDA262-D3A5-4A5F-ADCE-FB24B93550E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114554</xdr:rowOff>
    </xdr:from>
    <xdr:to>
      <xdr:col>55</xdr:col>
      <xdr:colOff>50800</xdr:colOff>
      <xdr:row>39</xdr:row>
      <xdr:rowOff>44704</xdr:rowOff>
    </xdr:to>
    <xdr:sp macro="" textlink="">
      <xdr:nvSpPr>
        <xdr:cNvPr id="130" name="楕円 129">
          <a:extLst>
            <a:ext uri="{FF2B5EF4-FFF2-40B4-BE49-F238E27FC236}">
              <a16:creationId xmlns:a16="http://schemas.microsoft.com/office/drawing/2014/main" id="{A78B7385-50D6-48E3-B691-2248D153BC14}"/>
            </a:ext>
          </a:extLst>
        </xdr:cNvPr>
        <xdr:cNvSpPr/>
      </xdr:nvSpPr>
      <xdr:spPr>
        <a:xfrm>
          <a:off x="10426700" y="66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92981</xdr:rowOff>
    </xdr:from>
    <xdr:ext cx="534377" cy="259045"/>
    <xdr:sp macro="" textlink="">
      <xdr:nvSpPr>
        <xdr:cNvPr id="131" name="【道路】&#10;一人当たり延長該当値テキスト">
          <a:extLst>
            <a:ext uri="{FF2B5EF4-FFF2-40B4-BE49-F238E27FC236}">
              <a16:creationId xmlns:a16="http://schemas.microsoft.com/office/drawing/2014/main" id="{DED0D55D-F23F-48CD-9D65-FE976C99F35F}"/>
            </a:ext>
          </a:extLst>
        </xdr:cNvPr>
        <xdr:cNvSpPr txBox="1"/>
      </xdr:nvSpPr>
      <xdr:spPr>
        <a:xfrm>
          <a:off x="10515600" y="660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123208</xdr:rowOff>
    </xdr:from>
    <xdr:to>
      <xdr:col>50</xdr:col>
      <xdr:colOff>165100</xdr:colOff>
      <xdr:row>39</xdr:row>
      <xdr:rowOff>53358</xdr:rowOff>
    </xdr:to>
    <xdr:sp macro="" textlink="">
      <xdr:nvSpPr>
        <xdr:cNvPr id="132" name="楕円 131">
          <a:extLst>
            <a:ext uri="{FF2B5EF4-FFF2-40B4-BE49-F238E27FC236}">
              <a16:creationId xmlns:a16="http://schemas.microsoft.com/office/drawing/2014/main" id="{F4606368-BE26-49B9-BB29-CB57657D7FDF}"/>
            </a:ext>
          </a:extLst>
        </xdr:cNvPr>
        <xdr:cNvSpPr/>
      </xdr:nvSpPr>
      <xdr:spPr>
        <a:xfrm>
          <a:off x="9588500" y="663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165354</xdr:rowOff>
    </xdr:from>
    <xdr:to>
      <xdr:col>55</xdr:col>
      <xdr:colOff>0</xdr:colOff>
      <xdr:row>39</xdr:row>
      <xdr:rowOff>2558</xdr:rowOff>
    </xdr:to>
    <xdr:cxnSp macro="">
      <xdr:nvCxnSpPr>
        <xdr:cNvPr id="133" name="直線コネクタ 132">
          <a:extLst>
            <a:ext uri="{FF2B5EF4-FFF2-40B4-BE49-F238E27FC236}">
              <a16:creationId xmlns:a16="http://schemas.microsoft.com/office/drawing/2014/main" id="{9087A23F-FB23-4592-BF3F-03BEF99C749E}"/>
            </a:ext>
          </a:extLst>
        </xdr:cNvPr>
        <xdr:cNvCxnSpPr/>
      </xdr:nvCxnSpPr>
      <xdr:spPr>
        <a:xfrm flipV="1">
          <a:off x="9639300" y="6680454"/>
          <a:ext cx="838200" cy="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134475</xdr:rowOff>
    </xdr:from>
    <xdr:to>
      <xdr:col>46</xdr:col>
      <xdr:colOff>38100</xdr:colOff>
      <xdr:row>39</xdr:row>
      <xdr:rowOff>64625</xdr:rowOff>
    </xdr:to>
    <xdr:sp macro="" textlink="">
      <xdr:nvSpPr>
        <xdr:cNvPr id="134" name="楕円 133">
          <a:extLst>
            <a:ext uri="{FF2B5EF4-FFF2-40B4-BE49-F238E27FC236}">
              <a16:creationId xmlns:a16="http://schemas.microsoft.com/office/drawing/2014/main" id="{8DBD33AC-2495-400F-85CB-9E7C995F4A95}"/>
            </a:ext>
          </a:extLst>
        </xdr:cNvPr>
        <xdr:cNvSpPr/>
      </xdr:nvSpPr>
      <xdr:spPr>
        <a:xfrm>
          <a:off x="8699500" y="664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2558</xdr:rowOff>
    </xdr:from>
    <xdr:to>
      <xdr:col>50</xdr:col>
      <xdr:colOff>114300</xdr:colOff>
      <xdr:row>39</xdr:row>
      <xdr:rowOff>13825</xdr:rowOff>
    </xdr:to>
    <xdr:cxnSp macro="">
      <xdr:nvCxnSpPr>
        <xdr:cNvPr id="135" name="直線コネクタ 134">
          <a:extLst>
            <a:ext uri="{FF2B5EF4-FFF2-40B4-BE49-F238E27FC236}">
              <a16:creationId xmlns:a16="http://schemas.microsoft.com/office/drawing/2014/main" id="{A8024FF2-06D0-4654-9694-50D3D0EFB597}"/>
            </a:ext>
          </a:extLst>
        </xdr:cNvPr>
        <xdr:cNvCxnSpPr/>
      </xdr:nvCxnSpPr>
      <xdr:spPr>
        <a:xfrm flipV="1">
          <a:off x="8750300" y="6689108"/>
          <a:ext cx="889000" cy="1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142443</xdr:rowOff>
    </xdr:from>
    <xdr:to>
      <xdr:col>41</xdr:col>
      <xdr:colOff>101600</xdr:colOff>
      <xdr:row>39</xdr:row>
      <xdr:rowOff>72593</xdr:rowOff>
    </xdr:to>
    <xdr:sp macro="" textlink="">
      <xdr:nvSpPr>
        <xdr:cNvPr id="136" name="楕円 135">
          <a:extLst>
            <a:ext uri="{FF2B5EF4-FFF2-40B4-BE49-F238E27FC236}">
              <a16:creationId xmlns:a16="http://schemas.microsoft.com/office/drawing/2014/main" id="{10269B37-EE8A-462D-8B18-C238ADDBC84E}"/>
            </a:ext>
          </a:extLst>
        </xdr:cNvPr>
        <xdr:cNvSpPr/>
      </xdr:nvSpPr>
      <xdr:spPr>
        <a:xfrm>
          <a:off x="7810500" y="665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13825</xdr:rowOff>
    </xdr:from>
    <xdr:to>
      <xdr:col>45</xdr:col>
      <xdr:colOff>177800</xdr:colOff>
      <xdr:row>39</xdr:row>
      <xdr:rowOff>21793</xdr:rowOff>
    </xdr:to>
    <xdr:cxnSp macro="">
      <xdr:nvCxnSpPr>
        <xdr:cNvPr id="137" name="直線コネクタ 136">
          <a:extLst>
            <a:ext uri="{FF2B5EF4-FFF2-40B4-BE49-F238E27FC236}">
              <a16:creationId xmlns:a16="http://schemas.microsoft.com/office/drawing/2014/main" id="{04774033-E302-4CFC-A013-2E455968B5E2}"/>
            </a:ext>
          </a:extLst>
        </xdr:cNvPr>
        <xdr:cNvCxnSpPr/>
      </xdr:nvCxnSpPr>
      <xdr:spPr>
        <a:xfrm flipV="1">
          <a:off x="7861300" y="6700375"/>
          <a:ext cx="889000" cy="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146754</xdr:rowOff>
    </xdr:from>
    <xdr:to>
      <xdr:col>36</xdr:col>
      <xdr:colOff>165100</xdr:colOff>
      <xdr:row>39</xdr:row>
      <xdr:rowOff>76904</xdr:rowOff>
    </xdr:to>
    <xdr:sp macro="" textlink="">
      <xdr:nvSpPr>
        <xdr:cNvPr id="138" name="楕円 137">
          <a:extLst>
            <a:ext uri="{FF2B5EF4-FFF2-40B4-BE49-F238E27FC236}">
              <a16:creationId xmlns:a16="http://schemas.microsoft.com/office/drawing/2014/main" id="{7E3219BB-918D-428A-AC19-B3BAABD21742}"/>
            </a:ext>
          </a:extLst>
        </xdr:cNvPr>
        <xdr:cNvSpPr/>
      </xdr:nvSpPr>
      <xdr:spPr>
        <a:xfrm>
          <a:off x="6921500" y="666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21793</xdr:rowOff>
    </xdr:from>
    <xdr:to>
      <xdr:col>41</xdr:col>
      <xdr:colOff>50800</xdr:colOff>
      <xdr:row>39</xdr:row>
      <xdr:rowOff>26104</xdr:rowOff>
    </xdr:to>
    <xdr:cxnSp macro="">
      <xdr:nvCxnSpPr>
        <xdr:cNvPr id="139" name="直線コネクタ 138">
          <a:extLst>
            <a:ext uri="{FF2B5EF4-FFF2-40B4-BE49-F238E27FC236}">
              <a16:creationId xmlns:a16="http://schemas.microsoft.com/office/drawing/2014/main" id="{479B2110-35BE-4A61-8A49-67BB48E90ADE}"/>
            </a:ext>
          </a:extLst>
        </xdr:cNvPr>
        <xdr:cNvCxnSpPr/>
      </xdr:nvCxnSpPr>
      <xdr:spPr>
        <a:xfrm flipV="1">
          <a:off x="6972300" y="6708343"/>
          <a:ext cx="889000" cy="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89610</xdr:rowOff>
    </xdr:from>
    <xdr:ext cx="534377" cy="259045"/>
    <xdr:sp macro="" textlink="">
      <xdr:nvSpPr>
        <xdr:cNvPr id="140" name="n_1aveValue【道路】&#10;一人当たり延長">
          <a:extLst>
            <a:ext uri="{FF2B5EF4-FFF2-40B4-BE49-F238E27FC236}">
              <a16:creationId xmlns:a16="http://schemas.microsoft.com/office/drawing/2014/main" id="{2E25EBFD-EFC1-4BC4-8A68-35AEC16B6C52}"/>
            </a:ext>
          </a:extLst>
        </xdr:cNvPr>
        <xdr:cNvSpPr txBox="1"/>
      </xdr:nvSpPr>
      <xdr:spPr>
        <a:xfrm>
          <a:off x="9359411" y="62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96109</xdr:rowOff>
    </xdr:from>
    <xdr:ext cx="534377" cy="259045"/>
    <xdr:sp macro="" textlink="">
      <xdr:nvSpPr>
        <xdr:cNvPr id="141" name="n_2aveValue【道路】&#10;一人当たり延長">
          <a:extLst>
            <a:ext uri="{FF2B5EF4-FFF2-40B4-BE49-F238E27FC236}">
              <a16:creationId xmlns:a16="http://schemas.microsoft.com/office/drawing/2014/main" id="{EF02B765-F45A-4BF9-8D39-A2E97F1AE64A}"/>
            </a:ext>
          </a:extLst>
        </xdr:cNvPr>
        <xdr:cNvSpPr txBox="1"/>
      </xdr:nvSpPr>
      <xdr:spPr>
        <a:xfrm>
          <a:off x="8483111" y="626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51075</xdr:rowOff>
    </xdr:from>
    <xdr:ext cx="534377" cy="259045"/>
    <xdr:sp macro="" textlink="">
      <xdr:nvSpPr>
        <xdr:cNvPr id="142" name="n_3aveValue【道路】&#10;一人当たり延長">
          <a:extLst>
            <a:ext uri="{FF2B5EF4-FFF2-40B4-BE49-F238E27FC236}">
              <a16:creationId xmlns:a16="http://schemas.microsoft.com/office/drawing/2014/main" id="{76CFE431-E62E-48FE-BFD6-15DC475FAEB4}"/>
            </a:ext>
          </a:extLst>
        </xdr:cNvPr>
        <xdr:cNvSpPr txBox="1"/>
      </xdr:nvSpPr>
      <xdr:spPr>
        <a:xfrm>
          <a:off x="7594111" y="639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46698</xdr:rowOff>
    </xdr:from>
    <xdr:ext cx="534377" cy="259045"/>
    <xdr:sp macro="" textlink="">
      <xdr:nvSpPr>
        <xdr:cNvPr id="143" name="n_4aveValue【道路】&#10;一人当たり延長">
          <a:extLst>
            <a:ext uri="{FF2B5EF4-FFF2-40B4-BE49-F238E27FC236}">
              <a16:creationId xmlns:a16="http://schemas.microsoft.com/office/drawing/2014/main" id="{7600B095-F7A2-429F-BF98-093BA1489ECC}"/>
            </a:ext>
          </a:extLst>
        </xdr:cNvPr>
        <xdr:cNvSpPr txBox="1"/>
      </xdr:nvSpPr>
      <xdr:spPr>
        <a:xfrm>
          <a:off x="6705111" y="6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44485</xdr:rowOff>
    </xdr:from>
    <xdr:ext cx="534377" cy="259045"/>
    <xdr:sp macro="" textlink="">
      <xdr:nvSpPr>
        <xdr:cNvPr id="144" name="n_1mainValue【道路】&#10;一人当たり延長">
          <a:extLst>
            <a:ext uri="{FF2B5EF4-FFF2-40B4-BE49-F238E27FC236}">
              <a16:creationId xmlns:a16="http://schemas.microsoft.com/office/drawing/2014/main" id="{43CC7FF0-EB79-4AE5-BB54-33F9ADC3DA2B}"/>
            </a:ext>
          </a:extLst>
        </xdr:cNvPr>
        <xdr:cNvSpPr txBox="1"/>
      </xdr:nvSpPr>
      <xdr:spPr>
        <a:xfrm>
          <a:off x="9359411" y="673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55752</xdr:rowOff>
    </xdr:from>
    <xdr:ext cx="534377" cy="259045"/>
    <xdr:sp macro="" textlink="">
      <xdr:nvSpPr>
        <xdr:cNvPr id="145" name="n_2mainValue【道路】&#10;一人当たり延長">
          <a:extLst>
            <a:ext uri="{FF2B5EF4-FFF2-40B4-BE49-F238E27FC236}">
              <a16:creationId xmlns:a16="http://schemas.microsoft.com/office/drawing/2014/main" id="{04D07EBB-62F3-4F50-B997-1E5309714D05}"/>
            </a:ext>
          </a:extLst>
        </xdr:cNvPr>
        <xdr:cNvSpPr txBox="1"/>
      </xdr:nvSpPr>
      <xdr:spPr>
        <a:xfrm>
          <a:off x="8483111" y="674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63720</xdr:rowOff>
    </xdr:from>
    <xdr:ext cx="534377" cy="259045"/>
    <xdr:sp macro="" textlink="">
      <xdr:nvSpPr>
        <xdr:cNvPr id="146" name="n_3mainValue【道路】&#10;一人当たり延長">
          <a:extLst>
            <a:ext uri="{FF2B5EF4-FFF2-40B4-BE49-F238E27FC236}">
              <a16:creationId xmlns:a16="http://schemas.microsoft.com/office/drawing/2014/main" id="{3DC03EB6-4D0D-41B6-8965-E1128A573606}"/>
            </a:ext>
          </a:extLst>
        </xdr:cNvPr>
        <xdr:cNvSpPr txBox="1"/>
      </xdr:nvSpPr>
      <xdr:spPr>
        <a:xfrm>
          <a:off x="7594111" y="675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68031</xdr:rowOff>
    </xdr:from>
    <xdr:ext cx="534377" cy="259045"/>
    <xdr:sp macro="" textlink="">
      <xdr:nvSpPr>
        <xdr:cNvPr id="147" name="n_4mainValue【道路】&#10;一人当たり延長">
          <a:extLst>
            <a:ext uri="{FF2B5EF4-FFF2-40B4-BE49-F238E27FC236}">
              <a16:creationId xmlns:a16="http://schemas.microsoft.com/office/drawing/2014/main" id="{6AEC430E-FCCE-4EC7-B8E2-F0804DA545F9}"/>
            </a:ext>
          </a:extLst>
        </xdr:cNvPr>
        <xdr:cNvSpPr txBox="1"/>
      </xdr:nvSpPr>
      <xdr:spPr>
        <a:xfrm>
          <a:off x="6705111" y="675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DAA5D98F-3D21-4466-8F33-F526EA5BEDA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E3E9801-3E4C-4732-9A3E-994C311AB41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2E24D8F-5C38-4012-99C0-CB93A83E3C2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B20DCB1B-F4F6-48A7-9F29-201CE68E217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2F8D7121-C144-41F6-975C-A941B32DE6D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2E5C360-05A4-44BC-A70B-FC7BE4F2B7A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B8EAAF2-445C-4437-85E2-D18005B2B9D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E7F9548-F8A4-4372-9201-0F5D787950E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6526233-E8A8-4B86-AEAC-1BC7E25F04D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6A012529-EEB5-4441-AAD6-1D1E3E1E401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49647007-ADC5-4A66-A421-0E99F185A81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9" name="直線コネクタ 158">
          <a:extLst>
            <a:ext uri="{FF2B5EF4-FFF2-40B4-BE49-F238E27FC236}">
              <a16:creationId xmlns:a16="http://schemas.microsoft.com/office/drawing/2014/main" id="{FFC7F94D-4FDA-4FC9-8F2C-7E3EA12D4029}"/>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0" name="テキスト ボックス 159">
          <a:extLst>
            <a:ext uri="{FF2B5EF4-FFF2-40B4-BE49-F238E27FC236}">
              <a16:creationId xmlns:a16="http://schemas.microsoft.com/office/drawing/2014/main" id="{B1E03037-8734-43EB-AE26-8345BC657975}"/>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1" name="直線コネクタ 160">
          <a:extLst>
            <a:ext uri="{FF2B5EF4-FFF2-40B4-BE49-F238E27FC236}">
              <a16:creationId xmlns:a16="http://schemas.microsoft.com/office/drawing/2014/main" id="{DCCBE5EC-56DB-413A-9576-122FAD7081B9}"/>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2" name="テキスト ボックス 161">
          <a:extLst>
            <a:ext uri="{FF2B5EF4-FFF2-40B4-BE49-F238E27FC236}">
              <a16:creationId xmlns:a16="http://schemas.microsoft.com/office/drawing/2014/main" id="{E7F2A2B5-7B57-4688-A381-985F914DC12A}"/>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3" name="直線コネクタ 162">
          <a:extLst>
            <a:ext uri="{FF2B5EF4-FFF2-40B4-BE49-F238E27FC236}">
              <a16:creationId xmlns:a16="http://schemas.microsoft.com/office/drawing/2014/main" id="{0C8E31C4-6419-4FCB-911E-AD1A10E83403}"/>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4" name="テキスト ボックス 163">
          <a:extLst>
            <a:ext uri="{FF2B5EF4-FFF2-40B4-BE49-F238E27FC236}">
              <a16:creationId xmlns:a16="http://schemas.microsoft.com/office/drawing/2014/main" id="{129C2D37-26E5-4A6B-89C5-AD7770D0C246}"/>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5" name="直線コネクタ 164">
          <a:extLst>
            <a:ext uri="{FF2B5EF4-FFF2-40B4-BE49-F238E27FC236}">
              <a16:creationId xmlns:a16="http://schemas.microsoft.com/office/drawing/2014/main" id="{B6565B48-229B-49CB-B42B-C85809097D5E}"/>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6" name="テキスト ボックス 165">
          <a:extLst>
            <a:ext uri="{FF2B5EF4-FFF2-40B4-BE49-F238E27FC236}">
              <a16:creationId xmlns:a16="http://schemas.microsoft.com/office/drawing/2014/main" id="{5521C64F-F68A-47F6-B0BE-58DD01FF4D41}"/>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D7EA1DF6-1E6A-42C0-B96B-12A9EFEE6FB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AA9AE363-76CA-4141-BBFC-493BC947E9C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29C1FA44-4556-42AA-B9E6-38D90C8A5E3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164592</xdr:rowOff>
    </xdr:from>
    <xdr:to>
      <xdr:col>24</xdr:col>
      <xdr:colOff>62865</xdr:colOff>
      <xdr:row>64</xdr:row>
      <xdr:rowOff>45720</xdr:rowOff>
    </xdr:to>
    <xdr:cxnSp macro="">
      <xdr:nvCxnSpPr>
        <xdr:cNvPr id="170" name="直線コネクタ 169">
          <a:extLst>
            <a:ext uri="{FF2B5EF4-FFF2-40B4-BE49-F238E27FC236}">
              <a16:creationId xmlns:a16="http://schemas.microsoft.com/office/drawing/2014/main" id="{0E0D3EE8-8C07-4CB7-AB1E-8AFE7ABE2D0E}"/>
            </a:ext>
          </a:extLst>
        </xdr:cNvPr>
        <xdr:cNvCxnSpPr/>
      </xdr:nvCxnSpPr>
      <xdr:spPr>
        <a:xfrm flipV="1">
          <a:off x="4634865" y="9765792"/>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7E308F52-D919-4450-B792-A0E2B543C3DB}"/>
            </a:ext>
          </a:extLst>
        </xdr:cNvPr>
        <xdr:cNvSpPr txBox="1"/>
      </xdr:nvSpPr>
      <xdr:spPr>
        <a:xfrm>
          <a:off x="4673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2" name="直線コネクタ 171">
          <a:extLst>
            <a:ext uri="{FF2B5EF4-FFF2-40B4-BE49-F238E27FC236}">
              <a16:creationId xmlns:a16="http://schemas.microsoft.com/office/drawing/2014/main" id="{962D7628-5B80-4135-B212-EC7E674D8CBC}"/>
            </a:ext>
          </a:extLst>
        </xdr:cNvPr>
        <xdr:cNvCxnSpPr/>
      </xdr:nvCxnSpPr>
      <xdr:spPr>
        <a:xfrm>
          <a:off x="4546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111269</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EA0B9EE3-00AD-4788-9F5E-E7500D089C85}"/>
            </a:ext>
          </a:extLst>
        </xdr:cNvPr>
        <xdr:cNvSpPr txBox="1"/>
      </xdr:nvSpPr>
      <xdr:spPr>
        <a:xfrm>
          <a:off x="4673600" y="954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164592</xdr:rowOff>
    </xdr:from>
    <xdr:to>
      <xdr:col>24</xdr:col>
      <xdr:colOff>152400</xdr:colOff>
      <xdr:row>56</xdr:row>
      <xdr:rowOff>164592</xdr:rowOff>
    </xdr:to>
    <xdr:cxnSp macro="">
      <xdr:nvCxnSpPr>
        <xdr:cNvPr id="174" name="直線コネクタ 173">
          <a:extLst>
            <a:ext uri="{FF2B5EF4-FFF2-40B4-BE49-F238E27FC236}">
              <a16:creationId xmlns:a16="http://schemas.microsoft.com/office/drawing/2014/main" id="{042C860C-9035-49A1-B8B3-A01D84A8AB9D}"/>
            </a:ext>
          </a:extLst>
        </xdr:cNvPr>
        <xdr:cNvCxnSpPr/>
      </xdr:nvCxnSpPr>
      <xdr:spPr>
        <a:xfrm>
          <a:off x="4546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153941</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8BBE0C36-1AE8-47AA-89B0-FD3C7B0D60BD}"/>
            </a:ext>
          </a:extLst>
        </xdr:cNvPr>
        <xdr:cNvSpPr txBox="1"/>
      </xdr:nvSpPr>
      <xdr:spPr>
        <a:xfrm>
          <a:off x="4673600" y="1061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xdr:rowOff>
    </xdr:from>
    <xdr:to>
      <xdr:col>24</xdr:col>
      <xdr:colOff>114300</xdr:colOff>
      <xdr:row>62</xdr:row>
      <xdr:rowOff>105664</xdr:rowOff>
    </xdr:to>
    <xdr:sp macro="" textlink="">
      <xdr:nvSpPr>
        <xdr:cNvPr id="176" name="フローチャート: 判断 175">
          <a:extLst>
            <a:ext uri="{FF2B5EF4-FFF2-40B4-BE49-F238E27FC236}">
              <a16:creationId xmlns:a16="http://schemas.microsoft.com/office/drawing/2014/main" id="{A2F08DA0-943A-4C2F-8251-B02702D901C0}"/>
            </a:ext>
          </a:extLst>
        </xdr:cNvPr>
        <xdr:cNvSpPr/>
      </xdr:nvSpPr>
      <xdr:spPr>
        <a:xfrm>
          <a:off x="45847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150368</xdr:rowOff>
    </xdr:from>
    <xdr:to>
      <xdr:col>20</xdr:col>
      <xdr:colOff>38100</xdr:colOff>
      <xdr:row>62</xdr:row>
      <xdr:rowOff>80518</xdr:rowOff>
    </xdr:to>
    <xdr:sp macro="" textlink="">
      <xdr:nvSpPr>
        <xdr:cNvPr id="177" name="フローチャート: 判断 176">
          <a:extLst>
            <a:ext uri="{FF2B5EF4-FFF2-40B4-BE49-F238E27FC236}">
              <a16:creationId xmlns:a16="http://schemas.microsoft.com/office/drawing/2014/main" id="{F1B5683A-B23A-4051-889B-26BC5E3AA7DC}"/>
            </a:ext>
          </a:extLst>
        </xdr:cNvPr>
        <xdr:cNvSpPr/>
      </xdr:nvSpPr>
      <xdr:spPr>
        <a:xfrm>
          <a:off x="37465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122936</xdr:rowOff>
    </xdr:from>
    <xdr:to>
      <xdr:col>15</xdr:col>
      <xdr:colOff>101600</xdr:colOff>
      <xdr:row>62</xdr:row>
      <xdr:rowOff>53086</xdr:rowOff>
    </xdr:to>
    <xdr:sp macro="" textlink="">
      <xdr:nvSpPr>
        <xdr:cNvPr id="178" name="フローチャート: 判断 177">
          <a:extLst>
            <a:ext uri="{FF2B5EF4-FFF2-40B4-BE49-F238E27FC236}">
              <a16:creationId xmlns:a16="http://schemas.microsoft.com/office/drawing/2014/main" id="{81816199-1ADE-411B-9838-600E147BDCF4}"/>
            </a:ext>
          </a:extLst>
        </xdr:cNvPr>
        <xdr:cNvSpPr/>
      </xdr:nvSpPr>
      <xdr:spPr>
        <a:xfrm>
          <a:off x="2857500" y="1058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79502</xdr:rowOff>
    </xdr:from>
    <xdr:to>
      <xdr:col>10</xdr:col>
      <xdr:colOff>165100</xdr:colOff>
      <xdr:row>62</xdr:row>
      <xdr:rowOff>9652</xdr:rowOff>
    </xdr:to>
    <xdr:sp macro="" textlink="">
      <xdr:nvSpPr>
        <xdr:cNvPr id="179" name="フローチャート: 判断 178">
          <a:extLst>
            <a:ext uri="{FF2B5EF4-FFF2-40B4-BE49-F238E27FC236}">
              <a16:creationId xmlns:a16="http://schemas.microsoft.com/office/drawing/2014/main" id="{D8AE465A-922A-4527-8119-68416E08CCDB}"/>
            </a:ext>
          </a:extLst>
        </xdr:cNvPr>
        <xdr:cNvSpPr/>
      </xdr:nvSpPr>
      <xdr:spPr>
        <a:xfrm>
          <a:off x="1968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38354</xdr:rowOff>
    </xdr:from>
    <xdr:to>
      <xdr:col>6</xdr:col>
      <xdr:colOff>38100</xdr:colOff>
      <xdr:row>61</xdr:row>
      <xdr:rowOff>139954</xdr:rowOff>
    </xdr:to>
    <xdr:sp macro="" textlink="">
      <xdr:nvSpPr>
        <xdr:cNvPr id="180" name="フローチャート: 判断 179">
          <a:extLst>
            <a:ext uri="{FF2B5EF4-FFF2-40B4-BE49-F238E27FC236}">
              <a16:creationId xmlns:a16="http://schemas.microsoft.com/office/drawing/2014/main" id="{E47210B9-6D5B-4492-A019-5C6AD35CE93D}"/>
            </a:ext>
          </a:extLst>
        </xdr:cNvPr>
        <xdr:cNvSpPr/>
      </xdr:nvSpPr>
      <xdr:spPr>
        <a:xfrm>
          <a:off x="1079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8B965248-74C2-40EF-90E6-E4F47070E24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DD28E80-31D8-461F-BA42-112496FF8A5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EED2398-C76E-4B8D-B14D-4DD6AD45C01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DEB4C6A-A9DA-4E6D-AA11-76225638D34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EB01AA8-2C78-4C2B-BCB6-419621E6108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79502</xdr:rowOff>
    </xdr:from>
    <xdr:to>
      <xdr:col>24</xdr:col>
      <xdr:colOff>114300</xdr:colOff>
      <xdr:row>62</xdr:row>
      <xdr:rowOff>9652</xdr:rowOff>
    </xdr:to>
    <xdr:sp macro="" textlink="">
      <xdr:nvSpPr>
        <xdr:cNvPr id="186" name="楕円 185">
          <a:extLst>
            <a:ext uri="{FF2B5EF4-FFF2-40B4-BE49-F238E27FC236}">
              <a16:creationId xmlns:a16="http://schemas.microsoft.com/office/drawing/2014/main" id="{7B2CCA1C-6CA4-4F00-A2B9-90E64C472940}"/>
            </a:ext>
          </a:extLst>
        </xdr:cNvPr>
        <xdr:cNvSpPr/>
      </xdr:nvSpPr>
      <xdr:spPr>
        <a:xfrm>
          <a:off x="4584700" y="105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102379</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8C2940A7-5F25-4194-8FA8-D004B55B270A}"/>
            </a:ext>
          </a:extLst>
        </xdr:cNvPr>
        <xdr:cNvSpPr txBox="1"/>
      </xdr:nvSpPr>
      <xdr:spPr>
        <a:xfrm>
          <a:off x="4673600" y="10389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42926</xdr:rowOff>
    </xdr:from>
    <xdr:to>
      <xdr:col>20</xdr:col>
      <xdr:colOff>38100</xdr:colOff>
      <xdr:row>61</xdr:row>
      <xdr:rowOff>144526</xdr:rowOff>
    </xdr:to>
    <xdr:sp macro="" textlink="">
      <xdr:nvSpPr>
        <xdr:cNvPr id="188" name="楕円 187">
          <a:extLst>
            <a:ext uri="{FF2B5EF4-FFF2-40B4-BE49-F238E27FC236}">
              <a16:creationId xmlns:a16="http://schemas.microsoft.com/office/drawing/2014/main" id="{68D9C11D-8D9D-488B-B1E4-C1AA8673C394}"/>
            </a:ext>
          </a:extLst>
        </xdr:cNvPr>
        <xdr:cNvSpPr/>
      </xdr:nvSpPr>
      <xdr:spPr>
        <a:xfrm>
          <a:off x="3746500" y="10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93726</xdr:rowOff>
    </xdr:from>
    <xdr:to>
      <xdr:col>24</xdr:col>
      <xdr:colOff>63500</xdr:colOff>
      <xdr:row>61</xdr:row>
      <xdr:rowOff>130302</xdr:rowOff>
    </xdr:to>
    <xdr:cxnSp macro="">
      <xdr:nvCxnSpPr>
        <xdr:cNvPr id="189" name="直線コネクタ 188">
          <a:extLst>
            <a:ext uri="{FF2B5EF4-FFF2-40B4-BE49-F238E27FC236}">
              <a16:creationId xmlns:a16="http://schemas.microsoft.com/office/drawing/2014/main" id="{1F4D39D2-A86C-4B9D-B0CE-10CB784FC465}"/>
            </a:ext>
          </a:extLst>
        </xdr:cNvPr>
        <xdr:cNvCxnSpPr/>
      </xdr:nvCxnSpPr>
      <xdr:spPr>
        <a:xfrm>
          <a:off x="3797300" y="105521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40640</xdr:rowOff>
    </xdr:from>
    <xdr:to>
      <xdr:col>15</xdr:col>
      <xdr:colOff>101600</xdr:colOff>
      <xdr:row>61</xdr:row>
      <xdr:rowOff>142240</xdr:rowOff>
    </xdr:to>
    <xdr:sp macro="" textlink="">
      <xdr:nvSpPr>
        <xdr:cNvPr id="190" name="楕円 189">
          <a:extLst>
            <a:ext uri="{FF2B5EF4-FFF2-40B4-BE49-F238E27FC236}">
              <a16:creationId xmlns:a16="http://schemas.microsoft.com/office/drawing/2014/main" id="{9B8E9FA0-CA2F-40A7-8E04-D6169DFD0FFE}"/>
            </a:ext>
          </a:extLst>
        </xdr:cNvPr>
        <xdr:cNvSpPr/>
      </xdr:nvSpPr>
      <xdr:spPr>
        <a:xfrm>
          <a:off x="2857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91440</xdr:rowOff>
    </xdr:from>
    <xdr:to>
      <xdr:col>19</xdr:col>
      <xdr:colOff>177800</xdr:colOff>
      <xdr:row>61</xdr:row>
      <xdr:rowOff>93726</xdr:rowOff>
    </xdr:to>
    <xdr:cxnSp macro="">
      <xdr:nvCxnSpPr>
        <xdr:cNvPr id="191" name="直線コネクタ 190">
          <a:extLst>
            <a:ext uri="{FF2B5EF4-FFF2-40B4-BE49-F238E27FC236}">
              <a16:creationId xmlns:a16="http://schemas.microsoft.com/office/drawing/2014/main" id="{65D95FF2-7491-4B56-B59E-2E826B89132F}"/>
            </a:ext>
          </a:extLst>
        </xdr:cNvPr>
        <xdr:cNvCxnSpPr/>
      </xdr:nvCxnSpPr>
      <xdr:spPr>
        <a:xfrm>
          <a:off x="2908300" y="1054989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24638</xdr:rowOff>
    </xdr:from>
    <xdr:to>
      <xdr:col>10</xdr:col>
      <xdr:colOff>165100</xdr:colOff>
      <xdr:row>61</xdr:row>
      <xdr:rowOff>126238</xdr:rowOff>
    </xdr:to>
    <xdr:sp macro="" textlink="">
      <xdr:nvSpPr>
        <xdr:cNvPr id="192" name="楕円 191">
          <a:extLst>
            <a:ext uri="{FF2B5EF4-FFF2-40B4-BE49-F238E27FC236}">
              <a16:creationId xmlns:a16="http://schemas.microsoft.com/office/drawing/2014/main" id="{87CA96A9-88EC-46A4-ACBF-6C6291E2010A}"/>
            </a:ext>
          </a:extLst>
        </xdr:cNvPr>
        <xdr:cNvSpPr/>
      </xdr:nvSpPr>
      <xdr:spPr>
        <a:xfrm>
          <a:off x="1968500" y="104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75438</xdr:rowOff>
    </xdr:from>
    <xdr:to>
      <xdr:col>15</xdr:col>
      <xdr:colOff>50800</xdr:colOff>
      <xdr:row>61</xdr:row>
      <xdr:rowOff>91440</xdr:rowOff>
    </xdr:to>
    <xdr:cxnSp macro="">
      <xdr:nvCxnSpPr>
        <xdr:cNvPr id="193" name="直線コネクタ 192">
          <a:extLst>
            <a:ext uri="{FF2B5EF4-FFF2-40B4-BE49-F238E27FC236}">
              <a16:creationId xmlns:a16="http://schemas.microsoft.com/office/drawing/2014/main" id="{BCABB499-2F5D-40B0-8D84-559D3C32A2D4}"/>
            </a:ext>
          </a:extLst>
        </xdr:cNvPr>
        <xdr:cNvCxnSpPr/>
      </xdr:nvCxnSpPr>
      <xdr:spPr>
        <a:xfrm>
          <a:off x="2019300" y="1053388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1778</xdr:rowOff>
    </xdr:from>
    <xdr:to>
      <xdr:col>6</xdr:col>
      <xdr:colOff>38100</xdr:colOff>
      <xdr:row>61</xdr:row>
      <xdr:rowOff>103378</xdr:rowOff>
    </xdr:to>
    <xdr:sp macro="" textlink="">
      <xdr:nvSpPr>
        <xdr:cNvPr id="194" name="楕円 193">
          <a:extLst>
            <a:ext uri="{FF2B5EF4-FFF2-40B4-BE49-F238E27FC236}">
              <a16:creationId xmlns:a16="http://schemas.microsoft.com/office/drawing/2014/main" id="{4FBA81F6-E3CB-4A8C-8346-83E99E5D156D}"/>
            </a:ext>
          </a:extLst>
        </xdr:cNvPr>
        <xdr:cNvSpPr/>
      </xdr:nvSpPr>
      <xdr:spPr>
        <a:xfrm>
          <a:off x="1079500" y="104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52578</xdr:rowOff>
    </xdr:from>
    <xdr:to>
      <xdr:col>10</xdr:col>
      <xdr:colOff>114300</xdr:colOff>
      <xdr:row>61</xdr:row>
      <xdr:rowOff>75438</xdr:rowOff>
    </xdr:to>
    <xdr:cxnSp macro="">
      <xdr:nvCxnSpPr>
        <xdr:cNvPr id="195" name="直線コネクタ 194">
          <a:extLst>
            <a:ext uri="{FF2B5EF4-FFF2-40B4-BE49-F238E27FC236}">
              <a16:creationId xmlns:a16="http://schemas.microsoft.com/office/drawing/2014/main" id="{90993771-D614-4315-B3F9-1088BB943090}"/>
            </a:ext>
          </a:extLst>
        </xdr:cNvPr>
        <xdr:cNvCxnSpPr/>
      </xdr:nvCxnSpPr>
      <xdr:spPr>
        <a:xfrm>
          <a:off x="1130300" y="105110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71645</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D9F1FC93-07BB-4DAA-91EF-36579B7962EA}"/>
            </a:ext>
          </a:extLst>
        </xdr:cNvPr>
        <xdr:cNvSpPr txBox="1"/>
      </xdr:nvSpPr>
      <xdr:spPr>
        <a:xfrm>
          <a:off x="3582044" y="1070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44213</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1B757405-D361-40C2-AC74-3A4F0342C0D5}"/>
            </a:ext>
          </a:extLst>
        </xdr:cNvPr>
        <xdr:cNvSpPr txBox="1"/>
      </xdr:nvSpPr>
      <xdr:spPr>
        <a:xfrm>
          <a:off x="2705744" y="10674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779</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9309784B-DAA5-42F5-9235-A362CB234BB1}"/>
            </a:ext>
          </a:extLst>
        </xdr:cNvPr>
        <xdr:cNvSpPr txBox="1"/>
      </xdr:nvSpPr>
      <xdr:spPr>
        <a:xfrm>
          <a:off x="1816744" y="1063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131081</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F9B3439F-46EA-422C-93BD-F45F118D828D}"/>
            </a:ext>
          </a:extLst>
        </xdr:cNvPr>
        <xdr:cNvSpPr txBox="1"/>
      </xdr:nvSpPr>
      <xdr:spPr>
        <a:xfrm>
          <a:off x="927744" y="1058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161053</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838036EF-7F80-4977-9B1D-61BEB9E108FD}"/>
            </a:ext>
          </a:extLst>
        </xdr:cNvPr>
        <xdr:cNvSpPr txBox="1"/>
      </xdr:nvSpPr>
      <xdr:spPr>
        <a:xfrm>
          <a:off x="3582044" y="1027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158767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1265DA95-F9C7-4FA0-BD7F-67D52EDB64BF}"/>
            </a:ext>
          </a:extLst>
        </xdr:cNvPr>
        <xdr:cNvSpPr txBox="1"/>
      </xdr:nvSpPr>
      <xdr:spPr>
        <a:xfrm>
          <a:off x="2705744" y="1027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142765</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B4848A86-CD7B-4130-8ADD-AA112B330DB1}"/>
            </a:ext>
          </a:extLst>
        </xdr:cNvPr>
        <xdr:cNvSpPr txBox="1"/>
      </xdr:nvSpPr>
      <xdr:spPr>
        <a:xfrm>
          <a:off x="1816744" y="1025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119905</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4CBBE2C0-1AF8-4EC0-B4DB-130D3D687DB3}"/>
            </a:ext>
          </a:extLst>
        </xdr:cNvPr>
        <xdr:cNvSpPr txBox="1"/>
      </xdr:nvSpPr>
      <xdr:spPr>
        <a:xfrm>
          <a:off x="927744" y="1023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E53C6416-8876-46BF-BB99-3A1707B17C2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BF89B216-926A-4AD6-AA62-09C6B70B84C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A4E52CC5-7247-41A9-9B68-FAC7E1C038B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F8E3CE6B-4BD4-4DFC-B3FC-DBAC30CDF3D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F157D7BC-0F4B-49E7-A435-363872A6BD7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D694BB98-81CD-4E27-BF89-5804B3DDE0D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A1C72E55-EBAD-4C8F-BA63-A2EEED8296A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DA6FA3B2-36B9-46CB-B76F-F85E544D271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F4DBC179-DD06-42F1-9B58-42D2CB8540F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9A0BAEB2-906C-48CF-839B-D3F279FCBBE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925641F9-F5A9-4442-A6F2-7F2AF8AC873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82666B9E-9FA1-437C-826F-ACE36BCD4F7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489820B1-A6DF-4BAA-A52A-12FCDF83D0C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7D64A184-B702-4731-87E3-9EEE736D5FF4}"/>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E070D758-1A24-4396-BC7B-D436E2C9D86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261A5346-8A46-47C4-85F5-CD070275FB9C}"/>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64DE067C-E5D1-453F-8F67-0C3F9ED7593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99222B88-A771-4BE1-BC9C-2C37E6F4AF8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A4285DFE-9EEC-4E3B-9AD2-8460E4859D1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3" name="テキスト ボックス 222">
          <a:extLst>
            <a:ext uri="{FF2B5EF4-FFF2-40B4-BE49-F238E27FC236}">
              <a16:creationId xmlns:a16="http://schemas.microsoft.com/office/drawing/2014/main" id="{FFB41E25-81CC-446E-A64D-521A816F791A}"/>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A5861333-06DF-46F6-8ECD-EC3411D5BF0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5" name="テキスト ボックス 224">
          <a:extLst>
            <a:ext uri="{FF2B5EF4-FFF2-40B4-BE49-F238E27FC236}">
              <a16:creationId xmlns:a16="http://schemas.microsoft.com/office/drawing/2014/main" id="{F34E342C-EB56-4FFD-A9E1-83922573527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746D2667-CD26-4C5B-BDA1-8263492CF85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42652</xdr:rowOff>
    </xdr:from>
    <xdr:to>
      <xdr:col>54</xdr:col>
      <xdr:colOff>189865</xdr:colOff>
      <xdr:row>64</xdr:row>
      <xdr:rowOff>74052</xdr:rowOff>
    </xdr:to>
    <xdr:cxnSp macro="">
      <xdr:nvCxnSpPr>
        <xdr:cNvPr id="227" name="直線コネクタ 226">
          <a:extLst>
            <a:ext uri="{FF2B5EF4-FFF2-40B4-BE49-F238E27FC236}">
              <a16:creationId xmlns:a16="http://schemas.microsoft.com/office/drawing/2014/main" id="{85AEA7FC-E16A-442C-ACD2-72C7E82C5511}"/>
            </a:ext>
          </a:extLst>
        </xdr:cNvPr>
        <xdr:cNvCxnSpPr/>
      </xdr:nvCxnSpPr>
      <xdr:spPr>
        <a:xfrm flipV="1">
          <a:off x="10476865" y="9643852"/>
          <a:ext cx="0" cy="140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77879</xdr:rowOff>
    </xdr:from>
    <xdr:ext cx="469744" cy="259045"/>
    <xdr:sp macro="" textlink="">
      <xdr:nvSpPr>
        <xdr:cNvPr id="228" name="【橋りょう・トンネル】&#10;一人当たり有形固定資産（償却資産）額最小値テキスト">
          <a:extLst>
            <a:ext uri="{FF2B5EF4-FFF2-40B4-BE49-F238E27FC236}">
              <a16:creationId xmlns:a16="http://schemas.microsoft.com/office/drawing/2014/main" id="{BDE66CBE-70D2-45BC-8E05-6EB83D09E1CE}"/>
            </a:ext>
          </a:extLst>
        </xdr:cNvPr>
        <xdr:cNvSpPr txBox="1"/>
      </xdr:nvSpPr>
      <xdr:spPr>
        <a:xfrm>
          <a:off x="10515600" y="110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74052</xdr:rowOff>
    </xdr:from>
    <xdr:to>
      <xdr:col>55</xdr:col>
      <xdr:colOff>88900</xdr:colOff>
      <xdr:row>64</xdr:row>
      <xdr:rowOff>74052</xdr:rowOff>
    </xdr:to>
    <xdr:cxnSp macro="">
      <xdr:nvCxnSpPr>
        <xdr:cNvPr id="229" name="直線コネクタ 228">
          <a:extLst>
            <a:ext uri="{FF2B5EF4-FFF2-40B4-BE49-F238E27FC236}">
              <a16:creationId xmlns:a16="http://schemas.microsoft.com/office/drawing/2014/main" id="{9D12C7A8-07E3-4713-953D-44DF4E08595D}"/>
            </a:ext>
          </a:extLst>
        </xdr:cNvPr>
        <xdr:cNvCxnSpPr/>
      </xdr:nvCxnSpPr>
      <xdr:spPr>
        <a:xfrm>
          <a:off x="10388600" y="1104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160779</xdr:rowOff>
    </xdr:from>
    <xdr:ext cx="690189" cy="259045"/>
    <xdr:sp macro="" textlink="">
      <xdr:nvSpPr>
        <xdr:cNvPr id="230" name="【橋りょう・トンネル】&#10;一人当たり有形固定資産（償却資産）額最大値テキスト">
          <a:extLst>
            <a:ext uri="{FF2B5EF4-FFF2-40B4-BE49-F238E27FC236}">
              <a16:creationId xmlns:a16="http://schemas.microsoft.com/office/drawing/2014/main" id="{DE131529-9CBC-44CA-8436-4C470D4AA8C6}"/>
            </a:ext>
          </a:extLst>
        </xdr:cNvPr>
        <xdr:cNvSpPr txBox="1"/>
      </xdr:nvSpPr>
      <xdr:spPr>
        <a:xfrm>
          <a:off x="10515600" y="9419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42652</xdr:rowOff>
    </xdr:from>
    <xdr:to>
      <xdr:col>55</xdr:col>
      <xdr:colOff>88900</xdr:colOff>
      <xdr:row>56</xdr:row>
      <xdr:rowOff>42652</xdr:rowOff>
    </xdr:to>
    <xdr:cxnSp macro="">
      <xdr:nvCxnSpPr>
        <xdr:cNvPr id="231" name="直線コネクタ 230">
          <a:extLst>
            <a:ext uri="{FF2B5EF4-FFF2-40B4-BE49-F238E27FC236}">
              <a16:creationId xmlns:a16="http://schemas.microsoft.com/office/drawing/2014/main" id="{E5D8A17C-DD4F-488F-B36F-DC740DFCD335}"/>
            </a:ext>
          </a:extLst>
        </xdr:cNvPr>
        <xdr:cNvCxnSpPr/>
      </xdr:nvCxnSpPr>
      <xdr:spPr>
        <a:xfrm>
          <a:off x="10388600" y="9643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45924</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C8584AAC-471B-4257-8471-CD56BE738D78}"/>
            </a:ext>
          </a:extLst>
        </xdr:cNvPr>
        <xdr:cNvSpPr txBox="1"/>
      </xdr:nvSpPr>
      <xdr:spPr>
        <a:xfrm>
          <a:off x="10515600" y="106758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23047</xdr:rowOff>
    </xdr:from>
    <xdr:to>
      <xdr:col>55</xdr:col>
      <xdr:colOff>50800</xdr:colOff>
      <xdr:row>63</xdr:row>
      <xdr:rowOff>124647</xdr:rowOff>
    </xdr:to>
    <xdr:sp macro="" textlink="">
      <xdr:nvSpPr>
        <xdr:cNvPr id="233" name="フローチャート: 判断 232">
          <a:extLst>
            <a:ext uri="{FF2B5EF4-FFF2-40B4-BE49-F238E27FC236}">
              <a16:creationId xmlns:a16="http://schemas.microsoft.com/office/drawing/2014/main" id="{55B26919-64B4-4D4A-B088-94FA665F0409}"/>
            </a:ext>
          </a:extLst>
        </xdr:cNvPr>
        <xdr:cNvSpPr/>
      </xdr:nvSpPr>
      <xdr:spPr>
        <a:xfrm>
          <a:off x="10426700" y="1082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29544</xdr:rowOff>
    </xdr:from>
    <xdr:to>
      <xdr:col>50</xdr:col>
      <xdr:colOff>165100</xdr:colOff>
      <xdr:row>63</xdr:row>
      <xdr:rowOff>131144</xdr:rowOff>
    </xdr:to>
    <xdr:sp macro="" textlink="">
      <xdr:nvSpPr>
        <xdr:cNvPr id="234" name="フローチャート: 判断 233">
          <a:extLst>
            <a:ext uri="{FF2B5EF4-FFF2-40B4-BE49-F238E27FC236}">
              <a16:creationId xmlns:a16="http://schemas.microsoft.com/office/drawing/2014/main" id="{39A8B9C0-3BEC-4050-A940-5ADD8637DCE1}"/>
            </a:ext>
          </a:extLst>
        </xdr:cNvPr>
        <xdr:cNvSpPr/>
      </xdr:nvSpPr>
      <xdr:spPr>
        <a:xfrm>
          <a:off x="9588500" y="10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39625</xdr:rowOff>
    </xdr:from>
    <xdr:to>
      <xdr:col>46</xdr:col>
      <xdr:colOff>38100</xdr:colOff>
      <xdr:row>63</xdr:row>
      <xdr:rowOff>141225</xdr:rowOff>
    </xdr:to>
    <xdr:sp macro="" textlink="">
      <xdr:nvSpPr>
        <xdr:cNvPr id="235" name="フローチャート: 判断 234">
          <a:extLst>
            <a:ext uri="{FF2B5EF4-FFF2-40B4-BE49-F238E27FC236}">
              <a16:creationId xmlns:a16="http://schemas.microsoft.com/office/drawing/2014/main" id="{14484EB4-8B6E-4072-AA3E-F3326BEB347C}"/>
            </a:ext>
          </a:extLst>
        </xdr:cNvPr>
        <xdr:cNvSpPr/>
      </xdr:nvSpPr>
      <xdr:spPr>
        <a:xfrm>
          <a:off x="8699500" y="108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67330</xdr:rowOff>
    </xdr:from>
    <xdr:to>
      <xdr:col>41</xdr:col>
      <xdr:colOff>101600</xdr:colOff>
      <xdr:row>63</xdr:row>
      <xdr:rowOff>168930</xdr:rowOff>
    </xdr:to>
    <xdr:sp macro="" textlink="">
      <xdr:nvSpPr>
        <xdr:cNvPr id="236" name="フローチャート: 判断 235">
          <a:extLst>
            <a:ext uri="{FF2B5EF4-FFF2-40B4-BE49-F238E27FC236}">
              <a16:creationId xmlns:a16="http://schemas.microsoft.com/office/drawing/2014/main" id="{979362C6-BBF9-408C-8DB2-7EEB03CD487E}"/>
            </a:ext>
          </a:extLst>
        </xdr:cNvPr>
        <xdr:cNvSpPr/>
      </xdr:nvSpPr>
      <xdr:spPr>
        <a:xfrm>
          <a:off x="7810500" y="108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70917</xdr:rowOff>
    </xdr:from>
    <xdr:to>
      <xdr:col>36</xdr:col>
      <xdr:colOff>165100</xdr:colOff>
      <xdr:row>64</xdr:row>
      <xdr:rowOff>1067</xdr:rowOff>
    </xdr:to>
    <xdr:sp macro="" textlink="">
      <xdr:nvSpPr>
        <xdr:cNvPr id="237" name="フローチャート: 判断 236">
          <a:extLst>
            <a:ext uri="{FF2B5EF4-FFF2-40B4-BE49-F238E27FC236}">
              <a16:creationId xmlns:a16="http://schemas.microsoft.com/office/drawing/2014/main" id="{F82F270C-FDC4-4A4B-8475-343ED9620D75}"/>
            </a:ext>
          </a:extLst>
        </xdr:cNvPr>
        <xdr:cNvSpPr/>
      </xdr:nvSpPr>
      <xdr:spPr>
        <a:xfrm>
          <a:off x="6921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D547FD22-C681-423E-A6A7-911D201FA12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FB46850-A9EF-4FA2-8B1E-97854AA6662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277A77E-3445-487F-8759-72BEF35C7B9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73E0C9F-EF3A-4DD5-85EA-A4EAFDAB72D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52DB464-FDAE-4391-89F3-6EEB1F37611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57241</xdr:rowOff>
    </xdr:from>
    <xdr:to>
      <xdr:col>55</xdr:col>
      <xdr:colOff>50800</xdr:colOff>
      <xdr:row>63</xdr:row>
      <xdr:rowOff>158841</xdr:rowOff>
    </xdr:to>
    <xdr:sp macro="" textlink="">
      <xdr:nvSpPr>
        <xdr:cNvPr id="243" name="楕円 242">
          <a:extLst>
            <a:ext uri="{FF2B5EF4-FFF2-40B4-BE49-F238E27FC236}">
              <a16:creationId xmlns:a16="http://schemas.microsoft.com/office/drawing/2014/main" id="{2A670BE1-C67B-403F-85DA-8D0C0BA28607}"/>
            </a:ext>
          </a:extLst>
        </xdr:cNvPr>
        <xdr:cNvSpPr/>
      </xdr:nvSpPr>
      <xdr:spPr>
        <a:xfrm>
          <a:off x="10426700" y="1085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35668</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AEC89019-0955-4A51-A9F6-011F92C5DE59}"/>
            </a:ext>
          </a:extLst>
        </xdr:cNvPr>
        <xdr:cNvSpPr txBox="1"/>
      </xdr:nvSpPr>
      <xdr:spPr>
        <a:xfrm>
          <a:off x="10515600" y="10837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57884</xdr:rowOff>
    </xdr:from>
    <xdr:to>
      <xdr:col>50</xdr:col>
      <xdr:colOff>165100</xdr:colOff>
      <xdr:row>63</xdr:row>
      <xdr:rowOff>159484</xdr:rowOff>
    </xdr:to>
    <xdr:sp macro="" textlink="">
      <xdr:nvSpPr>
        <xdr:cNvPr id="245" name="楕円 244">
          <a:extLst>
            <a:ext uri="{FF2B5EF4-FFF2-40B4-BE49-F238E27FC236}">
              <a16:creationId xmlns:a16="http://schemas.microsoft.com/office/drawing/2014/main" id="{13F5D8E9-7C6C-4A56-9B88-FDA1E56B0D2E}"/>
            </a:ext>
          </a:extLst>
        </xdr:cNvPr>
        <xdr:cNvSpPr/>
      </xdr:nvSpPr>
      <xdr:spPr>
        <a:xfrm>
          <a:off x="9588500" y="1085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108041</xdr:rowOff>
    </xdr:from>
    <xdr:to>
      <xdr:col>55</xdr:col>
      <xdr:colOff>0</xdr:colOff>
      <xdr:row>63</xdr:row>
      <xdr:rowOff>108684</xdr:rowOff>
    </xdr:to>
    <xdr:cxnSp macro="">
      <xdr:nvCxnSpPr>
        <xdr:cNvPr id="246" name="直線コネクタ 245">
          <a:extLst>
            <a:ext uri="{FF2B5EF4-FFF2-40B4-BE49-F238E27FC236}">
              <a16:creationId xmlns:a16="http://schemas.microsoft.com/office/drawing/2014/main" id="{AFA6930A-D99C-4B1F-845B-1C3DCE4FBFA1}"/>
            </a:ext>
          </a:extLst>
        </xdr:cNvPr>
        <xdr:cNvCxnSpPr/>
      </xdr:nvCxnSpPr>
      <xdr:spPr>
        <a:xfrm flipV="1">
          <a:off x="9639300" y="10909391"/>
          <a:ext cx="838200" cy="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62647</xdr:rowOff>
    </xdr:from>
    <xdr:to>
      <xdr:col>46</xdr:col>
      <xdr:colOff>38100</xdr:colOff>
      <xdr:row>63</xdr:row>
      <xdr:rowOff>164247</xdr:rowOff>
    </xdr:to>
    <xdr:sp macro="" textlink="">
      <xdr:nvSpPr>
        <xdr:cNvPr id="247" name="楕円 246">
          <a:extLst>
            <a:ext uri="{FF2B5EF4-FFF2-40B4-BE49-F238E27FC236}">
              <a16:creationId xmlns:a16="http://schemas.microsoft.com/office/drawing/2014/main" id="{897D026B-E046-47A1-87A0-1F61C03EF2D5}"/>
            </a:ext>
          </a:extLst>
        </xdr:cNvPr>
        <xdr:cNvSpPr/>
      </xdr:nvSpPr>
      <xdr:spPr>
        <a:xfrm>
          <a:off x="8699500" y="1086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108684</xdr:rowOff>
    </xdr:from>
    <xdr:to>
      <xdr:col>50</xdr:col>
      <xdr:colOff>114300</xdr:colOff>
      <xdr:row>63</xdr:row>
      <xdr:rowOff>113447</xdr:rowOff>
    </xdr:to>
    <xdr:cxnSp macro="">
      <xdr:nvCxnSpPr>
        <xdr:cNvPr id="248" name="直線コネクタ 247">
          <a:extLst>
            <a:ext uri="{FF2B5EF4-FFF2-40B4-BE49-F238E27FC236}">
              <a16:creationId xmlns:a16="http://schemas.microsoft.com/office/drawing/2014/main" id="{6FA0D7D0-DA03-409C-B976-15B8FB965231}"/>
            </a:ext>
          </a:extLst>
        </xdr:cNvPr>
        <xdr:cNvCxnSpPr/>
      </xdr:nvCxnSpPr>
      <xdr:spPr>
        <a:xfrm flipV="1">
          <a:off x="8750300" y="10910034"/>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66377</xdr:rowOff>
    </xdr:from>
    <xdr:to>
      <xdr:col>41</xdr:col>
      <xdr:colOff>101600</xdr:colOff>
      <xdr:row>63</xdr:row>
      <xdr:rowOff>167977</xdr:rowOff>
    </xdr:to>
    <xdr:sp macro="" textlink="">
      <xdr:nvSpPr>
        <xdr:cNvPr id="249" name="楕円 248">
          <a:extLst>
            <a:ext uri="{FF2B5EF4-FFF2-40B4-BE49-F238E27FC236}">
              <a16:creationId xmlns:a16="http://schemas.microsoft.com/office/drawing/2014/main" id="{165785E6-79FA-4E33-AA07-90A4D63785AA}"/>
            </a:ext>
          </a:extLst>
        </xdr:cNvPr>
        <xdr:cNvSpPr/>
      </xdr:nvSpPr>
      <xdr:spPr>
        <a:xfrm>
          <a:off x="7810500" y="1086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113447</xdr:rowOff>
    </xdr:from>
    <xdr:to>
      <xdr:col>45</xdr:col>
      <xdr:colOff>177800</xdr:colOff>
      <xdr:row>63</xdr:row>
      <xdr:rowOff>117177</xdr:rowOff>
    </xdr:to>
    <xdr:cxnSp macro="">
      <xdr:nvCxnSpPr>
        <xdr:cNvPr id="250" name="直線コネクタ 249">
          <a:extLst>
            <a:ext uri="{FF2B5EF4-FFF2-40B4-BE49-F238E27FC236}">
              <a16:creationId xmlns:a16="http://schemas.microsoft.com/office/drawing/2014/main" id="{E1A4BBF1-F1B1-496E-BB2A-9C2F5018247E}"/>
            </a:ext>
          </a:extLst>
        </xdr:cNvPr>
        <xdr:cNvCxnSpPr/>
      </xdr:nvCxnSpPr>
      <xdr:spPr>
        <a:xfrm flipV="1">
          <a:off x="7861300" y="10914797"/>
          <a:ext cx="889000" cy="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67945</xdr:rowOff>
    </xdr:from>
    <xdr:to>
      <xdr:col>36</xdr:col>
      <xdr:colOff>165100</xdr:colOff>
      <xdr:row>63</xdr:row>
      <xdr:rowOff>169545</xdr:rowOff>
    </xdr:to>
    <xdr:sp macro="" textlink="">
      <xdr:nvSpPr>
        <xdr:cNvPr id="251" name="楕円 250">
          <a:extLst>
            <a:ext uri="{FF2B5EF4-FFF2-40B4-BE49-F238E27FC236}">
              <a16:creationId xmlns:a16="http://schemas.microsoft.com/office/drawing/2014/main" id="{CFDADF1A-4022-4FF5-AE90-A7EE53C47C17}"/>
            </a:ext>
          </a:extLst>
        </xdr:cNvPr>
        <xdr:cNvSpPr/>
      </xdr:nvSpPr>
      <xdr:spPr>
        <a:xfrm>
          <a:off x="6921500" y="1086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117177</xdr:rowOff>
    </xdr:from>
    <xdr:to>
      <xdr:col>41</xdr:col>
      <xdr:colOff>50800</xdr:colOff>
      <xdr:row>63</xdr:row>
      <xdr:rowOff>118745</xdr:rowOff>
    </xdr:to>
    <xdr:cxnSp macro="">
      <xdr:nvCxnSpPr>
        <xdr:cNvPr id="252" name="直線コネクタ 251">
          <a:extLst>
            <a:ext uri="{FF2B5EF4-FFF2-40B4-BE49-F238E27FC236}">
              <a16:creationId xmlns:a16="http://schemas.microsoft.com/office/drawing/2014/main" id="{3B7C8DF0-23A3-4E06-B93A-5758264114F6}"/>
            </a:ext>
          </a:extLst>
        </xdr:cNvPr>
        <xdr:cNvCxnSpPr/>
      </xdr:nvCxnSpPr>
      <xdr:spPr>
        <a:xfrm flipV="1">
          <a:off x="6972300" y="10918527"/>
          <a:ext cx="88900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147671</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616696A6-F954-48D7-B38C-9E4D359DB222}"/>
            </a:ext>
          </a:extLst>
        </xdr:cNvPr>
        <xdr:cNvSpPr txBox="1"/>
      </xdr:nvSpPr>
      <xdr:spPr>
        <a:xfrm>
          <a:off x="9327095" y="10606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157752</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C755055B-BE7C-451D-9BAB-8072C8642AD5}"/>
            </a:ext>
          </a:extLst>
        </xdr:cNvPr>
        <xdr:cNvSpPr txBox="1"/>
      </xdr:nvSpPr>
      <xdr:spPr>
        <a:xfrm>
          <a:off x="8450795" y="1061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160057</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3C2E0C86-2068-47DD-BD9C-E1F0C909AF7B}"/>
            </a:ext>
          </a:extLst>
        </xdr:cNvPr>
        <xdr:cNvSpPr txBox="1"/>
      </xdr:nvSpPr>
      <xdr:spPr>
        <a:xfrm>
          <a:off x="7561795" y="10961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163644</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FA627666-231F-449A-B189-BDFFD44FCF18}"/>
            </a:ext>
          </a:extLst>
        </xdr:cNvPr>
        <xdr:cNvSpPr txBox="1"/>
      </xdr:nvSpPr>
      <xdr:spPr>
        <a:xfrm>
          <a:off x="6672795" y="1096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150611</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C20FBC79-4CE6-4057-8449-546EE265AF44}"/>
            </a:ext>
          </a:extLst>
        </xdr:cNvPr>
        <xdr:cNvSpPr txBox="1"/>
      </xdr:nvSpPr>
      <xdr:spPr>
        <a:xfrm>
          <a:off x="9327095" y="10951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155374</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164F47D7-CE61-40D5-8873-D94C6D277782}"/>
            </a:ext>
          </a:extLst>
        </xdr:cNvPr>
        <xdr:cNvSpPr txBox="1"/>
      </xdr:nvSpPr>
      <xdr:spPr>
        <a:xfrm>
          <a:off x="8450795" y="1095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13054</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4574CF76-2C0D-4EF5-ADD8-60C347F0AE41}"/>
            </a:ext>
          </a:extLst>
        </xdr:cNvPr>
        <xdr:cNvSpPr txBox="1"/>
      </xdr:nvSpPr>
      <xdr:spPr>
        <a:xfrm>
          <a:off x="7561795" y="106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14622</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8FA31BB7-D839-4868-8131-466DC240733C}"/>
            </a:ext>
          </a:extLst>
        </xdr:cNvPr>
        <xdr:cNvSpPr txBox="1"/>
      </xdr:nvSpPr>
      <xdr:spPr>
        <a:xfrm>
          <a:off x="6672795" y="1064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1B7A4A16-135D-44C6-8A20-B3D77B1F58F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7E2D96F0-7AC3-435B-AD1B-9956F8DB196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9A497196-FBDD-4E72-BC66-B16450AF462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1E8C0D39-5E94-4FAB-B2F3-F523368B56B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912818EA-46F3-4F27-98D5-25E4BBB86F1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0B004CB5-4D7A-49CE-9863-725637FBF8B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BC3C19EA-D225-48D6-AFC0-36419981B73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FD1F62EE-7916-45FF-BB1E-93B34CBBFF6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13430B29-CCF2-4168-9761-7AD6939F4A5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8E2371FE-1D0B-44DF-83A2-F2CF402CA84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3C9660CC-8F6D-43A3-99B9-E1C5017AE7F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C2ACE38C-D480-4EB7-BC43-46B2B183280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BD863E79-3CE8-437C-9460-4B719A1741A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C67CB636-1CDA-459C-AC7A-2C289AFA942E}"/>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89A4B353-E493-4B61-AAEA-556E70EF574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5AC02FDE-9518-40DB-BBC3-C41CAD7B4BA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07441360-7F14-478B-AB8C-8FDE1A123DF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636EFB0A-E193-4392-BC87-90FD077BCC3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2C3A8E03-0A94-4A92-B8FC-EA2C511A912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A5AD27BC-3796-4128-8829-3D44C84EA13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AAC6B3D9-9B79-4388-906A-3BE7C46B42A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E4D3D4CC-9584-4930-9D6C-4D6583FA97D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5B837D25-BF9A-4F15-A1C7-A51A6C4A527F}"/>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5BEDA2CF-E871-40E7-AD49-E42A5D6A585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5E3FFA66-03FE-4973-B0CA-77035CF0B9D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134438</xdr:rowOff>
    </xdr:from>
    <xdr:to>
      <xdr:col>24</xdr:col>
      <xdr:colOff>62865</xdr:colOff>
      <xdr:row>86</xdr:row>
      <xdr:rowOff>52795</xdr:rowOff>
    </xdr:to>
    <xdr:cxnSp macro="">
      <xdr:nvCxnSpPr>
        <xdr:cNvPr id="286" name="直線コネクタ 285">
          <a:extLst>
            <a:ext uri="{FF2B5EF4-FFF2-40B4-BE49-F238E27FC236}">
              <a16:creationId xmlns:a16="http://schemas.microsoft.com/office/drawing/2014/main" id="{2DBBFD6F-E4BC-4EF7-B919-F76115284031}"/>
            </a:ext>
          </a:extLst>
        </xdr:cNvPr>
        <xdr:cNvCxnSpPr/>
      </xdr:nvCxnSpPr>
      <xdr:spPr>
        <a:xfrm flipV="1">
          <a:off x="4634865" y="13507538"/>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56622</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2ABF168B-F5F8-4306-B192-E38E39848F68}"/>
            </a:ext>
          </a:extLst>
        </xdr:cNvPr>
        <xdr:cNvSpPr txBox="1"/>
      </xdr:nvSpPr>
      <xdr:spPr>
        <a:xfrm>
          <a:off x="4673600" y="1480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52795</xdr:rowOff>
    </xdr:from>
    <xdr:to>
      <xdr:col>24</xdr:col>
      <xdr:colOff>152400</xdr:colOff>
      <xdr:row>86</xdr:row>
      <xdr:rowOff>52795</xdr:rowOff>
    </xdr:to>
    <xdr:cxnSp macro="">
      <xdr:nvCxnSpPr>
        <xdr:cNvPr id="288" name="直線コネクタ 287">
          <a:extLst>
            <a:ext uri="{FF2B5EF4-FFF2-40B4-BE49-F238E27FC236}">
              <a16:creationId xmlns:a16="http://schemas.microsoft.com/office/drawing/2014/main" id="{470DA477-48F0-441D-A482-1B6B5D4323EF}"/>
            </a:ext>
          </a:extLst>
        </xdr:cNvPr>
        <xdr:cNvCxnSpPr/>
      </xdr:nvCxnSpPr>
      <xdr:spPr>
        <a:xfrm>
          <a:off x="4546600" y="1479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81115</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AD035849-BBE8-4842-B2CC-56A67CB441A3}"/>
            </a:ext>
          </a:extLst>
        </xdr:cNvPr>
        <xdr:cNvSpPr txBox="1"/>
      </xdr:nvSpPr>
      <xdr:spPr>
        <a:xfrm>
          <a:off x="4673600" y="1328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134438</xdr:rowOff>
    </xdr:from>
    <xdr:to>
      <xdr:col>24</xdr:col>
      <xdr:colOff>152400</xdr:colOff>
      <xdr:row>78</xdr:row>
      <xdr:rowOff>134438</xdr:rowOff>
    </xdr:to>
    <xdr:cxnSp macro="">
      <xdr:nvCxnSpPr>
        <xdr:cNvPr id="290" name="直線コネクタ 289">
          <a:extLst>
            <a:ext uri="{FF2B5EF4-FFF2-40B4-BE49-F238E27FC236}">
              <a16:creationId xmlns:a16="http://schemas.microsoft.com/office/drawing/2014/main" id="{4987396A-37C8-402A-9F1B-CE753FB57CAA}"/>
            </a:ext>
          </a:extLst>
        </xdr:cNvPr>
        <xdr:cNvCxnSpPr/>
      </xdr:nvCxnSpPr>
      <xdr:spPr>
        <a:xfrm>
          <a:off x="4546600" y="1350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135545</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445D8A44-CEF0-4F6C-9DDC-3D1CF1705795}"/>
            </a:ext>
          </a:extLst>
        </xdr:cNvPr>
        <xdr:cNvSpPr txBox="1"/>
      </xdr:nvSpPr>
      <xdr:spPr>
        <a:xfrm>
          <a:off x="4673600" y="14365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157118</xdr:rowOff>
    </xdr:from>
    <xdr:to>
      <xdr:col>24</xdr:col>
      <xdr:colOff>114300</xdr:colOff>
      <xdr:row>84</xdr:row>
      <xdr:rowOff>87268</xdr:rowOff>
    </xdr:to>
    <xdr:sp macro="" textlink="">
      <xdr:nvSpPr>
        <xdr:cNvPr id="292" name="フローチャート: 判断 291">
          <a:extLst>
            <a:ext uri="{FF2B5EF4-FFF2-40B4-BE49-F238E27FC236}">
              <a16:creationId xmlns:a16="http://schemas.microsoft.com/office/drawing/2014/main" id="{6051E920-5BBA-4580-836E-0B5C285AB6DF}"/>
            </a:ext>
          </a:extLst>
        </xdr:cNvPr>
        <xdr:cNvSpPr/>
      </xdr:nvSpPr>
      <xdr:spPr>
        <a:xfrm>
          <a:off x="4584700" y="1438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140788</xdr:rowOff>
    </xdr:from>
    <xdr:to>
      <xdr:col>20</xdr:col>
      <xdr:colOff>38100</xdr:colOff>
      <xdr:row>84</xdr:row>
      <xdr:rowOff>70938</xdr:rowOff>
    </xdr:to>
    <xdr:sp macro="" textlink="">
      <xdr:nvSpPr>
        <xdr:cNvPr id="293" name="フローチャート: 判断 292">
          <a:extLst>
            <a:ext uri="{FF2B5EF4-FFF2-40B4-BE49-F238E27FC236}">
              <a16:creationId xmlns:a16="http://schemas.microsoft.com/office/drawing/2014/main" id="{0F7E55E8-EB9C-471F-9745-75D3939D6C53}"/>
            </a:ext>
          </a:extLst>
        </xdr:cNvPr>
        <xdr:cNvSpPr/>
      </xdr:nvSpPr>
      <xdr:spPr>
        <a:xfrm>
          <a:off x="3746500" y="1437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114663</xdr:rowOff>
    </xdr:from>
    <xdr:to>
      <xdr:col>15</xdr:col>
      <xdr:colOff>101600</xdr:colOff>
      <xdr:row>84</xdr:row>
      <xdr:rowOff>44813</xdr:rowOff>
    </xdr:to>
    <xdr:sp macro="" textlink="">
      <xdr:nvSpPr>
        <xdr:cNvPr id="294" name="フローチャート: 判断 293">
          <a:extLst>
            <a:ext uri="{FF2B5EF4-FFF2-40B4-BE49-F238E27FC236}">
              <a16:creationId xmlns:a16="http://schemas.microsoft.com/office/drawing/2014/main" id="{CB0DEB1F-0836-41DE-9E04-07DA28A7BB78}"/>
            </a:ext>
          </a:extLst>
        </xdr:cNvPr>
        <xdr:cNvSpPr/>
      </xdr:nvSpPr>
      <xdr:spPr>
        <a:xfrm>
          <a:off x="2857500" y="1434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119562</xdr:rowOff>
    </xdr:from>
    <xdr:to>
      <xdr:col>10</xdr:col>
      <xdr:colOff>165100</xdr:colOff>
      <xdr:row>84</xdr:row>
      <xdr:rowOff>49712</xdr:rowOff>
    </xdr:to>
    <xdr:sp macro="" textlink="">
      <xdr:nvSpPr>
        <xdr:cNvPr id="295" name="フローチャート: 判断 294">
          <a:extLst>
            <a:ext uri="{FF2B5EF4-FFF2-40B4-BE49-F238E27FC236}">
              <a16:creationId xmlns:a16="http://schemas.microsoft.com/office/drawing/2014/main" id="{12C6DDF2-8E12-4DE1-8605-B898EF76289B}"/>
            </a:ext>
          </a:extLst>
        </xdr:cNvPr>
        <xdr:cNvSpPr/>
      </xdr:nvSpPr>
      <xdr:spPr>
        <a:xfrm>
          <a:off x="1968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104866</xdr:rowOff>
    </xdr:from>
    <xdr:to>
      <xdr:col>6</xdr:col>
      <xdr:colOff>38100</xdr:colOff>
      <xdr:row>84</xdr:row>
      <xdr:rowOff>35016</xdr:rowOff>
    </xdr:to>
    <xdr:sp macro="" textlink="">
      <xdr:nvSpPr>
        <xdr:cNvPr id="296" name="フローチャート: 判断 295">
          <a:extLst>
            <a:ext uri="{FF2B5EF4-FFF2-40B4-BE49-F238E27FC236}">
              <a16:creationId xmlns:a16="http://schemas.microsoft.com/office/drawing/2014/main" id="{7CF525AF-119E-494F-8530-011CBFB6F6E8}"/>
            </a:ext>
          </a:extLst>
        </xdr:cNvPr>
        <xdr:cNvSpPr/>
      </xdr:nvSpPr>
      <xdr:spPr>
        <a:xfrm>
          <a:off x="1079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3B05715-C27D-40CA-8F8D-3402DAF8FDB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A80A97D-8E30-482D-9D00-87992F92993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21DA579-4AD8-42C7-8866-1E636D32A83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3CFA4E5-76B0-4618-ACC6-B969C243A17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A975B73-4425-4FF3-8F1D-59CF8F9DC71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5262</xdr:rowOff>
    </xdr:from>
    <xdr:to>
      <xdr:col>24</xdr:col>
      <xdr:colOff>114300</xdr:colOff>
      <xdr:row>81</xdr:row>
      <xdr:rowOff>106862</xdr:rowOff>
    </xdr:to>
    <xdr:sp macro="" textlink="">
      <xdr:nvSpPr>
        <xdr:cNvPr id="302" name="楕円 301">
          <a:extLst>
            <a:ext uri="{FF2B5EF4-FFF2-40B4-BE49-F238E27FC236}">
              <a16:creationId xmlns:a16="http://schemas.microsoft.com/office/drawing/2014/main" id="{E6751353-DBBE-4D61-8489-E754FC3B763E}"/>
            </a:ext>
          </a:extLst>
        </xdr:cNvPr>
        <xdr:cNvSpPr/>
      </xdr:nvSpPr>
      <xdr:spPr>
        <a:xfrm>
          <a:off x="4584700" y="1389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28139</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CC9BE91F-81B4-46F4-8E98-4D7958F500E2}"/>
            </a:ext>
          </a:extLst>
        </xdr:cNvPr>
        <xdr:cNvSpPr txBox="1"/>
      </xdr:nvSpPr>
      <xdr:spPr>
        <a:xfrm>
          <a:off x="4673600" y="13744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139156</xdr:rowOff>
    </xdr:from>
    <xdr:to>
      <xdr:col>20</xdr:col>
      <xdr:colOff>38100</xdr:colOff>
      <xdr:row>81</xdr:row>
      <xdr:rowOff>69306</xdr:rowOff>
    </xdr:to>
    <xdr:sp macro="" textlink="">
      <xdr:nvSpPr>
        <xdr:cNvPr id="304" name="楕円 303">
          <a:extLst>
            <a:ext uri="{FF2B5EF4-FFF2-40B4-BE49-F238E27FC236}">
              <a16:creationId xmlns:a16="http://schemas.microsoft.com/office/drawing/2014/main" id="{C9CE397F-7E36-4DF2-892B-6B30322577BC}"/>
            </a:ext>
          </a:extLst>
        </xdr:cNvPr>
        <xdr:cNvSpPr/>
      </xdr:nvSpPr>
      <xdr:spPr>
        <a:xfrm>
          <a:off x="3746500" y="1385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18506</xdr:rowOff>
    </xdr:from>
    <xdr:to>
      <xdr:col>24</xdr:col>
      <xdr:colOff>63500</xdr:colOff>
      <xdr:row>81</xdr:row>
      <xdr:rowOff>56062</xdr:rowOff>
    </xdr:to>
    <xdr:cxnSp macro="">
      <xdr:nvCxnSpPr>
        <xdr:cNvPr id="305" name="直線コネクタ 304">
          <a:extLst>
            <a:ext uri="{FF2B5EF4-FFF2-40B4-BE49-F238E27FC236}">
              <a16:creationId xmlns:a16="http://schemas.microsoft.com/office/drawing/2014/main" id="{5FF6EE45-70E8-4C77-A9AA-3E538976D0F9}"/>
            </a:ext>
          </a:extLst>
        </xdr:cNvPr>
        <xdr:cNvCxnSpPr/>
      </xdr:nvCxnSpPr>
      <xdr:spPr>
        <a:xfrm>
          <a:off x="3797300" y="1390595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109764</xdr:rowOff>
    </xdr:from>
    <xdr:to>
      <xdr:col>15</xdr:col>
      <xdr:colOff>101600</xdr:colOff>
      <xdr:row>81</xdr:row>
      <xdr:rowOff>39914</xdr:rowOff>
    </xdr:to>
    <xdr:sp macro="" textlink="">
      <xdr:nvSpPr>
        <xdr:cNvPr id="306" name="楕円 305">
          <a:extLst>
            <a:ext uri="{FF2B5EF4-FFF2-40B4-BE49-F238E27FC236}">
              <a16:creationId xmlns:a16="http://schemas.microsoft.com/office/drawing/2014/main" id="{54289DD6-68F3-428A-96FB-B79E4A8F67E5}"/>
            </a:ext>
          </a:extLst>
        </xdr:cNvPr>
        <xdr:cNvSpPr/>
      </xdr:nvSpPr>
      <xdr:spPr>
        <a:xfrm>
          <a:off x="2857500" y="1382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160564</xdr:rowOff>
    </xdr:from>
    <xdr:to>
      <xdr:col>19</xdr:col>
      <xdr:colOff>177800</xdr:colOff>
      <xdr:row>81</xdr:row>
      <xdr:rowOff>18506</xdr:rowOff>
    </xdr:to>
    <xdr:cxnSp macro="">
      <xdr:nvCxnSpPr>
        <xdr:cNvPr id="307" name="直線コネクタ 306">
          <a:extLst>
            <a:ext uri="{FF2B5EF4-FFF2-40B4-BE49-F238E27FC236}">
              <a16:creationId xmlns:a16="http://schemas.microsoft.com/office/drawing/2014/main" id="{9B1D02AB-7864-4F45-ABE2-277A61294B37}"/>
            </a:ext>
          </a:extLst>
        </xdr:cNvPr>
        <xdr:cNvCxnSpPr/>
      </xdr:nvCxnSpPr>
      <xdr:spPr>
        <a:xfrm>
          <a:off x="2908300" y="1387656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96701</xdr:rowOff>
    </xdr:from>
    <xdr:to>
      <xdr:col>10</xdr:col>
      <xdr:colOff>165100</xdr:colOff>
      <xdr:row>81</xdr:row>
      <xdr:rowOff>26851</xdr:rowOff>
    </xdr:to>
    <xdr:sp macro="" textlink="">
      <xdr:nvSpPr>
        <xdr:cNvPr id="308" name="楕円 307">
          <a:extLst>
            <a:ext uri="{FF2B5EF4-FFF2-40B4-BE49-F238E27FC236}">
              <a16:creationId xmlns:a16="http://schemas.microsoft.com/office/drawing/2014/main" id="{96097136-3827-4F9B-AEC0-D4AECCA4B092}"/>
            </a:ext>
          </a:extLst>
        </xdr:cNvPr>
        <xdr:cNvSpPr/>
      </xdr:nvSpPr>
      <xdr:spPr>
        <a:xfrm>
          <a:off x="1968500" y="1381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147501</xdr:rowOff>
    </xdr:from>
    <xdr:to>
      <xdr:col>15</xdr:col>
      <xdr:colOff>50800</xdr:colOff>
      <xdr:row>80</xdr:row>
      <xdr:rowOff>160564</xdr:rowOff>
    </xdr:to>
    <xdr:cxnSp macro="">
      <xdr:nvCxnSpPr>
        <xdr:cNvPr id="309" name="直線コネクタ 308">
          <a:extLst>
            <a:ext uri="{FF2B5EF4-FFF2-40B4-BE49-F238E27FC236}">
              <a16:creationId xmlns:a16="http://schemas.microsoft.com/office/drawing/2014/main" id="{4F0AA7C7-781B-4079-909F-734B349D121B}"/>
            </a:ext>
          </a:extLst>
        </xdr:cNvPr>
        <xdr:cNvCxnSpPr/>
      </xdr:nvCxnSpPr>
      <xdr:spPr>
        <a:xfrm>
          <a:off x="2019300" y="1386350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52614</xdr:rowOff>
    </xdr:from>
    <xdr:to>
      <xdr:col>6</xdr:col>
      <xdr:colOff>38100</xdr:colOff>
      <xdr:row>80</xdr:row>
      <xdr:rowOff>154214</xdr:rowOff>
    </xdr:to>
    <xdr:sp macro="" textlink="">
      <xdr:nvSpPr>
        <xdr:cNvPr id="310" name="楕円 309">
          <a:extLst>
            <a:ext uri="{FF2B5EF4-FFF2-40B4-BE49-F238E27FC236}">
              <a16:creationId xmlns:a16="http://schemas.microsoft.com/office/drawing/2014/main" id="{3EEFA8EB-AF0F-42CE-B9E9-D921AF5090C7}"/>
            </a:ext>
          </a:extLst>
        </xdr:cNvPr>
        <xdr:cNvSpPr/>
      </xdr:nvSpPr>
      <xdr:spPr>
        <a:xfrm>
          <a:off x="1079500" y="137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103414</xdr:rowOff>
    </xdr:from>
    <xdr:to>
      <xdr:col>10</xdr:col>
      <xdr:colOff>114300</xdr:colOff>
      <xdr:row>80</xdr:row>
      <xdr:rowOff>147501</xdr:rowOff>
    </xdr:to>
    <xdr:cxnSp macro="">
      <xdr:nvCxnSpPr>
        <xdr:cNvPr id="311" name="直線コネクタ 310">
          <a:extLst>
            <a:ext uri="{FF2B5EF4-FFF2-40B4-BE49-F238E27FC236}">
              <a16:creationId xmlns:a16="http://schemas.microsoft.com/office/drawing/2014/main" id="{527178FE-9257-475E-B1A8-D28F9CC7DABB}"/>
            </a:ext>
          </a:extLst>
        </xdr:cNvPr>
        <xdr:cNvCxnSpPr/>
      </xdr:nvCxnSpPr>
      <xdr:spPr>
        <a:xfrm>
          <a:off x="1130300" y="1381941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62065</xdr:rowOff>
    </xdr:from>
    <xdr:ext cx="405111" cy="259045"/>
    <xdr:sp macro="" textlink="">
      <xdr:nvSpPr>
        <xdr:cNvPr id="312" name="n_1aveValue【公営住宅】&#10;有形固定資産減価償却率">
          <a:extLst>
            <a:ext uri="{FF2B5EF4-FFF2-40B4-BE49-F238E27FC236}">
              <a16:creationId xmlns:a16="http://schemas.microsoft.com/office/drawing/2014/main" id="{49017474-E8D1-4417-A581-5B31418AC6FB}"/>
            </a:ext>
          </a:extLst>
        </xdr:cNvPr>
        <xdr:cNvSpPr txBox="1"/>
      </xdr:nvSpPr>
      <xdr:spPr>
        <a:xfrm>
          <a:off x="3582044" y="1446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35940</xdr:rowOff>
    </xdr:from>
    <xdr:ext cx="405111" cy="259045"/>
    <xdr:sp macro="" textlink="">
      <xdr:nvSpPr>
        <xdr:cNvPr id="313" name="n_2aveValue【公営住宅】&#10;有形固定資産減価償却率">
          <a:extLst>
            <a:ext uri="{FF2B5EF4-FFF2-40B4-BE49-F238E27FC236}">
              <a16:creationId xmlns:a16="http://schemas.microsoft.com/office/drawing/2014/main" id="{14E3723B-4425-4FC4-826F-0D446B3428F0}"/>
            </a:ext>
          </a:extLst>
        </xdr:cNvPr>
        <xdr:cNvSpPr txBox="1"/>
      </xdr:nvSpPr>
      <xdr:spPr>
        <a:xfrm>
          <a:off x="2705744" y="1443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40839</xdr:rowOff>
    </xdr:from>
    <xdr:ext cx="405111" cy="259045"/>
    <xdr:sp macro="" textlink="">
      <xdr:nvSpPr>
        <xdr:cNvPr id="314" name="n_3aveValue【公営住宅】&#10;有形固定資産減価償却率">
          <a:extLst>
            <a:ext uri="{FF2B5EF4-FFF2-40B4-BE49-F238E27FC236}">
              <a16:creationId xmlns:a16="http://schemas.microsoft.com/office/drawing/2014/main" id="{1CE3A844-D17B-4E90-B4C3-DC4AFEB1B5D6}"/>
            </a:ext>
          </a:extLst>
        </xdr:cNvPr>
        <xdr:cNvSpPr txBox="1"/>
      </xdr:nvSpPr>
      <xdr:spPr>
        <a:xfrm>
          <a:off x="181674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26143</xdr:rowOff>
    </xdr:from>
    <xdr:ext cx="405111" cy="259045"/>
    <xdr:sp macro="" textlink="">
      <xdr:nvSpPr>
        <xdr:cNvPr id="315" name="n_4aveValue【公営住宅】&#10;有形固定資産減価償却率">
          <a:extLst>
            <a:ext uri="{FF2B5EF4-FFF2-40B4-BE49-F238E27FC236}">
              <a16:creationId xmlns:a16="http://schemas.microsoft.com/office/drawing/2014/main" id="{55490CB6-8874-4202-879B-0080379658AA}"/>
            </a:ext>
          </a:extLst>
        </xdr:cNvPr>
        <xdr:cNvSpPr txBox="1"/>
      </xdr:nvSpPr>
      <xdr:spPr>
        <a:xfrm>
          <a:off x="9277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85833</xdr:rowOff>
    </xdr:from>
    <xdr:ext cx="405111" cy="259045"/>
    <xdr:sp macro="" textlink="">
      <xdr:nvSpPr>
        <xdr:cNvPr id="316" name="n_1mainValue【公営住宅】&#10;有形固定資産減価償却率">
          <a:extLst>
            <a:ext uri="{FF2B5EF4-FFF2-40B4-BE49-F238E27FC236}">
              <a16:creationId xmlns:a16="http://schemas.microsoft.com/office/drawing/2014/main" id="{B6E3867B-9E22-40C9-8160-3C9F910B1104}"/>
            </a:ext>
          </a:extLst>
        </xdr:cNvPr>
        <xdr:cNvSpPr txBox="1"/>
      </xdr:nvSpPr>
      <xdr:spPr>
        <a:xfrm>
          <a:off x="3582044" y="1363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56441</xdr:rowOff>
    </xdr:from>
    <xdr:ext cx="405111" cy="259045"/>
    <xdr:sp macro="" textlink="">
      <xdr:nvSpPr>
        <xdr:cNvPr id="317" name="n_2mainValue【公営住宅】&#10;有形固定資産減価償却率">
          <a:extLst>
            <a:ext uri="{FF2B5EF4-FFF2-40B4-BE49-F238E27FC236}">
              <a16:creationId xmlns:a16="http://schemas.microsoft.com/office/drawing/2014/main" id="{7DC251F3-12ED-4418-94DC-EF3F86DC9DB3}"/>
            </a:ext>
          </a:extLst>
        </xdr:cNvPr>
        <xdr:cNvSpPr txBox="1"/>
      </xdr:nvSpPr>
      <xdr:spPr>
        <a:xfrm>
          <a:off x="270574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43378</xdr:rowOff>
    </xdr:from>
    <xdr:ext cx="405111" cy="259045"/>
    <xdr:sp macro="" textlink="">
      <xdr:nvSpPr>
        <xdr:cNvPr id="318" name="n_3mainValue【公営住宅】&#10;有形固定資産減価償却率">
          <a:extLst>
            <a:ext uri="{FF2B5EF4-FFF2-40B4-BE49-F238E27FC236}">
              <a16:creationId xmlns:a16="http://schemas.microsoft.com/office/drawing/2014/main" id="{A0D5BF94-3490-4B5D-BB9C-CD128AE6FFCC}"/>
            </a:ext>
          </a:extLst>
        </xdr:cNvPr>
        <xdr:cNvSpPr txBox="1"/>
      </xdr:nvSpPr>
      <xdr:spPr>
        <a:xfrm>
          <a:off x="1816744" y="1358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170741</xdr:rowOff>
    </xdr:from>
    <xdr:ext cx="405111" cy="259045"/>
    <xdr:sp macro="" textlink="">
      <xdr:nvSpPr>
        <xdr:cNvPr id="319" name="n_4mainValue【公営住宅】&#10;有形固定資産減価償却率">
          <a:extLst>
            <a:ext uri="{FF2B5EF4-FFF2-40B4-BE49-F238E27FC236}">
              <a16:creationId xmlns:a16="http://schemas.microsoft.com/office/drawing/2014/main" id="{88A2D37D-7FE1-4B5B-AF85-90183D0F49A1}"/>
            </a:ext>
          </a:extLst>
        </xdr:cNvPr>
        <xdr:cNvSpPr txBox="1"/>
      </xdr:nvSpPr>
      <xdr:spPr>
        <a:xfrm>
          <a:off x="927744" y="1354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259DABA0-20EF-43CE-85E3-C6EEBFAFB00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56825498-F5DB-4E11-81E9-038B763743E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5ACD0495-B619-4A72-9672-A762E4A056E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AF666219-7F2B-4BD9-B7EB-1F374823F2E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3BF5DB35-84E3-453F-B35B-A99E3D07F5F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A84A1418-B6B6-4F7A-B57D-D9309602F57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E2202B4A-94A3-4583-8EFF-8484735B7C9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B6FF83F7-0ABE-4F1B-9F72-5362D2728D6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E0F5259D-16EE-49C5-B932-936B3D3589C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F5546858-ACCD-432E-A380-A797F1FBFC7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8DFE73CD-7234-4265-9633-3EC2BF1F500E}"/>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A4FF406B-7F29-4726-93CB-CB4D79298CE2}"/>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D9DB6B18-AC60-4B30-81BD-A2CCCC748B9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63F29999-38BF-46DC-BF04-C7399160CE8C}"/>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F7F8B875-E3BF-4797-993A-49C9C54C9CC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BDDCB309-A0D7-4425-BAA6-70A2B53928EF}"/>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DAE85A5B-D564-42AE-910B-75F0898A6A3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9A9DD653-9D71-4839-90B2-60E055FEFCAB}"/>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628892B4-0994-4CC4-8DEC-3DE7EE64D5E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66606E1C-4538-4090-BD86-C3A498E7F9A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D8ABB9FA-0291-4E1F-BF88-55227CEFE75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128169</xdr:rowOff>
    </xdr:from>
    <xdr:to>
      <xdr:col>54</xdr:col>
      <xdr:colOff>189865</xdr:colOff>
      <xdr:row>86</xdr:row>
      <xdr:rowOff>36271</xdr:rowOff>
    </xdr:to>
    <xdr:cxnSp macro="">
      <xdr:nvCxnSpPr>
        <xdr:cNvPr id="341" name="直線コネクタ 340">
          <a:extLst>
            <a:ext uri="{FF2B5EF4-FFF2-40B4-BE49-F238E27FC236}">
              <a16:creationId xmlns:a16="http://schemas.microsoft.com/office/drawing/2014/main" id="{A6A9AB22-0776-44A4-A334-C6FA8582C917}"/>
            </a:ext>
          </a:extLst>
        </xdr:cNvPr>
        <xdr:cNvCxnSpPr/>
      </xdr:nvCxnSpPr>
      <xdr:spPr>
        <a:xfrm flipV="1">
          <a:off x="10476865" y="13329819"/>
          <a:ext cx="0" cy="1451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2" name="【公営住宅】&#10;一人当たり面積最小値テキスト">
          <a:extLst>
            <a:ext uri="{FF2B5EF4-FFF2-40B4-BE49-F238E27FC236}">
              <a16:creationId xmlns:a16="http://schemas.microsoft.com/office/drawing/2014/main" id="{E0531F4D-34FE-4501-AF46-4C7425483488}"/>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3" name="直線コネクタ 342">
          <a:extLst>
            <a:ext uri="{FF2B5EF4-FFF2-40B4-BE49-F238E27FC236}">
              <a16:creationId xmlns:a16="http://schemas.microsoft.com/office/drawing/2014/main" id="{BDB975EE-15FB-4B3B-99B4-C7CD5A46CAD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74846</xdr:rowOff>
    </xdr:from>
    <xdr:ext cx="469744" cy="259045"/>
    <xdr:sp macro="" textlink="">
      <xdr:nvSpPr>
        <xdr:cNvPr id="344" name="【公営住宅】&#10;一人当たり面積最大値テキスト">
          <a:extLst>
            <a:ext uri="{FF2B5EF4-FFF2-40B4-BE49-F238E27FC236}">
              <a16:creationId xmlns:a16="http://schemas.microsoft.com/office/drawing/2014/main" id="{AB2739B1-1729-46C9-B0FB-CA4738D42CC4}"/>
            </a:ext>
          </a:extLst>
        </xdr:cNvPr>
        <xdr:cNvSpPr txBox="1"/>
      </xdr:nvSpPr>
      <xdr:spPr>
        <a:xfrm>
          <a:off x="10515600" y="131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128169</xdr:rowOff>
    </xdr:from>
    <xdr:to>
      <xdr:col>55</xdr:col>
      <xdr:colOff>88900</xdr:colOff>
      <xdr:row>77</xdr:row>
      <xdr:rowOff>128169</xdr:rowOff>
    </xdr:to>
    <xdr:cxnSp macro="">
      <xdr:nvCxnSpPr>
        <xdr:cNvPr id="345" name="直線コネクタ 344">
          <a:extLst>
            <a:ext uri="{FF2B5EF4-FFF2-40B4-BE49-F238E27FC236}">
              <a16:creationId xmlns:a16="http://schemas.microsoft.com/office/drawing/2014/main" id="{03B6F6C0-52F3-4175-835B-D8D8BB121F3E}"/>
            </a:ext>
          </a:extLst>
        </xdr:cNvPr>
        <xdr:cNvCxnSpPr/>
      </xdr:nvCxnSpPr>
      <xdr:spPr>
        <a:xfrm>
          <a:off x="10388600" y="1332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122547</xdr:rowOff>
    </xdr:from>
    <xdr:ext cx="469744" cy="259045"/>
    <xdr:sp macro="" textlink="">
      <xdr:nvSpPr>
        <xdr:cNvPr id="346" name="【公営住宅】&#10;一人当たり面積平均値テキスト">
          <a:extLst>
            <a:ext uri="{FF2B5EF4-FFF2-40B4-BE49-F238E27FC236}">
              <a16:creationId xmlns:a16="http://schemas.microsoft.com/office/drawing/2014/main" id="{7129A50B-229F-4F13-A867-F952D14018BF}"/>
            </a:ext>
          </a:extLst>
        </xdr:cNvPr>
        <xdr:cNvSpPr txBox="1"/>
      </xdr:nvSpPr>
      <xdr:spPr>
        <a:xfrm>
          <a:off x="10515600" y="14352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144120</xdr:rowOff>
    </xdr:from>
    <xdr:to>
      <xdr:col>55</xdr:col>
      <xdr:colOff>50800</xdr:colOff>
      <xdr:row>84</xdr:row>
      <xdr:rowOff>74270</xdr:rowOff>
    </xdr:to>
    <xdr:sp macro="" textlink="">
      <xdr:nvSpPr>
        <xdr:cNvPr id="347" name="フローチャート: 判断 346">
          <a:extLst>
            <a:ext uri="{FF2B5EF4-FFF2-40B4-BE49-F238E27FC236}">
              <a16:creationId xmlns:a16="http://schemas.microsoft.com/office/drawing/2014/main" id="{FAC0DD76-D7BB-4368-A0FE-473B7614387A}"/>
            </a:ext>
          </a:extLst>
        </xdr:cNvPr>
        <xdr:cNvSpPr/>
      </xdr:nvSpPr>
      <xdr:spPr>
        <a:xfrm>
          <a:off x="10426700" y="143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348" name="フローチャート: 判断 347">
          <a:extLst>
            <a:ext uri="{FF2B5EF4-FFF2-40B4-BE49-F238E27FC236}">
              <a16:creationId xmlns:a16="http://schemas.microsoft.com/office/drawing/2014/main" id="{4769FA3F-1493-455D-9755-FC56E1C3FCE1}"/>
            </a:ext>
          </a:extLst>
        </xdr:cNvPr>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134062</xdr:rowOff>
    </xdr:from>
    <xdr:to>
      <xdr:col>46</xdr:col>
      <xdr:colOff>38100</xdr:colOff>
      <xdr:row>84</xdr:row>
      <xdr:rowOff>64212</xdr:rowOff>
    </xdr:to>
    <xdr:sp macro="" textlink="">
      <xdr:nvSpPr>
        <xdr:cNvPr id="349" name="フローチャート: 判断 348">
          <a:extLst>
            <a:ext uri="{FF2B5EF4-FFF2-40B4-BE49-F238E27FC236}">
              <a16:creationId xmlns:a16="http://schemas.microsoft.com/office/drawing/2014/main" id="{0A26B93E-B27D-4834-9740-5C07BDF6190E}"/>
            </a:ext>
          </a:extLst>
        </xdr:cNvPr>
        <xdr:cNvSpPr/>
      </xdr:nvSpPr>
      <xdr:spPr>
        <a:xfrm>
          <a:off x="8699500" y="143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153264</xdr:rowOff>
    </xdr:from>
    <xdr:to>
      <xdr:col>41</xdr:col>
      <xdr:colOff>101600</xdr:colOff>
      <xdr:row>84</xdr:row>
      <xdr:rowOff>83414</xdr:rowOff>
    </xdr:to>
    <xdr:sp macro="" textlink="">
      <xdr:nvSpPr>
        <xdr:cNvPr id="350" name="フローチャート: 判断 349">
          <a:extLst>
            <a:ext uri="{FF2B5EF4-FFF2-40B4-BE49-F238E27FC236}">
              <a16:creationId xmlns:a16="http://schemas.microsoft.com/office/drawing/2014/main" id="{46443EDB-E5EC-441B-A5C2-76530458DDB4}"/>
            </a:ext>
          </a:extLst>
        </xdr:cNvPr>
        <xdr:cNvSpPr/>
      </xdr:nvSpPr>
      <xdr:spPr>
        <a:xfrm>
          <a:off x="7810500" y="1438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36D07064-4BCE-4B8F-AFDA-14BD808B4890}"/>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2CB19221-A989-4D34-A634-320642E5FA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BA9763D-5B25-422B-A535-E3498262FF0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50CD686-28BA-4C53-B97D-F30BEED8E69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188AF20-75D6-452C-9003-CEF4963D8A7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FF4DA61-C447-4ED0-AE7F-DF1E12A484A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73710</xdr:rowOff>
    </xdr:from>
    <xdr:to>
      <xdr:col>55</xdr:col>
      <xdr:colOff>50800</xdr:colOff>
      <xdr:row>84</xdr:row>
      <xdr:rowOff>3860</xdr:rowOff>
    </xdr:to>
    <xdr:sp macro="" textlink="">
      <xdr:nvSpPr>
        <xdr:cNvPr id="357" name="楕円 356">
          <a:extLst>
            <a:ext uri="{FF2B5EF4-FFF2-40B4-BE49-F238E27FC236}">
              <a16:creationId xmlns:a16="http://schemas.microsoft.com/office/drawing/2014/main" id="{6B22D360-6332-4D02-A96C-B6BD0974D392}"/>
            </a:ext>
          </a:extLst>
        </xdr:cNvPr>
        <xdr:cNvSpPr/>
      </xdr:nvSpPr>
      <xdr:spPr>
        <a:xfrm>
          <a:off x="10426700" y="1430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96587</xdr:rowOff>
    </xdr:from>
    <xdr:ext cx="469744" cy="259045"/>
    <xdr:sp macro="" textlink="">
      <xdr:nvSpPr>
        <xdr:cNvPr id="358" name="【公営住宅】&#10;一人当たり面積該当値テキスト">
          <a:extLst>
            <a:ext uri="{FF2B5EF4-FFF2-40B4-BE49-F238E27FC236}">
              <a16:creationId xmlns:a16="http://schemas.microsoft.com/office/drawing/2014/main" id="{215308A4-4CDF-4EB8-811F-279FD771F466}"/>
            </a:ext>
          </a:extLst>
        </xdr:cNvPr>
        <xdr:cNvSpPr txBox="1"/>
      </xdr:nvSpPr>
      <xdr:spPr>
        <a:xfrm>
          <a:off x="10515600" y="1415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72797</xdr:rowOff>
    </xdr:from>
    <xdr:to>
      <xdr:col>50</xdr:col>
      <xdr:colOff>165100</xdr:colOff>
      <xdr:row>84</xdr:row>
      <xdr:rowOff>2947</xdr:rowOff>
    </xdr:to>
    <xdr:sp macro="" textlink="">
      <xdr:nvSpPr>
        <xdr:cNvPr id="359" name="楕円 358">
          <a:extLst>
            <a:ext uri="{FF2B5EF4-FFF2-40B4-BE49-F238E27FC236}">
              <a16:creationId xmlns:a16="http://schemas.microsoft.com/office/drawing/2014/main" id="{D8968B68-2056-4FC3-AE00-4836B926DAD7}"/>
            </a:ext>
          </a:extLst>
        </xdr:cNvPr>
        <xdr:cNvSpPr/>
      </xdr:nvSpPr>
      <xdr:spPr>
        <a:xfrm>
          <a:off x="9588500" y="14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123597</xdr:rowOff>
    </xdr:from>
    <xdr:to>
      <xdr:col>55</xdr:col>
      <xdr:colOff>0</xdr:colOff>
      <xdr:row>83</xdr:row>
      <xdr:rowOff>124510</xdr:rowOff>
    </xdr:to>
    <xdr:cxnSp macro="">
      <xdr:nvCxnSpPr>
        <xdr:cNvPr id="360" name="直線コネクタ 359">
          <a:extLst>
            <a:ext uri="{FF2B5EF4-FFF2-40B4-BE49-F238E27FC236}">
              <a16:creationId xmlns:a16="http://schemas.microsoft.com/office/drawing/2014/main" id="{EF4E3934-2B2E-496D-9641-3A97BB1594ED}"/>
            </a:ext>
          </a:extLst>
        </xdr:cNvPr>
        <xdr:cNvCxnSpPr/>
      </xdr:nvCxnSpPr>
      <xdr:spPr>
        <a:xfrm>
          <a:off x="9639300" y="14353947"/>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74168</xdr:rowOff>
    </xdr:from>
    <xdr:to>
      <xdr:col>46</xdr:col>
      <xdr:colOff>38100</xdr:colOff>
      <xdr:row>84</xdr:row>
      <xdr:rowOff>4318</xdr:rowOff>
    </xdr:to>
    <xdr:sp macro="" textlink="">
      <xdr:nvSpPr>
        <xdr:cNvPr id="361" name="楕円 360">
          <a:extLst>
            <a:ext uri="{FF2B5EF4-FFF2-40B4-BE49-F238E27FC236}">
              <a16:creationId xmlns:a16="http://schemas.microsoft.com/office/drawing/2014/main" id="{18163016-D3AC-485C-A088-E096E101A92B}"/>
            </a:ext>
          </a:extLst>
        </xdr:cNvPr>
        <xdr:cNvSpPr/>
      </xdr:nvSpPr>
      <xdr:spPr>
        <a:xfrm>
          <a:off x="8699500" y="1430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123597</xdr:rowOff>
    </xdr:from>
    <xdr:to>
      <xdr:col>50</xdr:col>
      <xdr:colOff>114300</xdr:colOff>
      <xdr:row>83</xdr:row>
      <xdr:rowOff>124968</xdr:rowOff>
    </xdr:to>
    <xdr:cxnSp macro="">
      <xdr:nvCxnSpPr>
        <xdr:cNvPr id="362" name="直線コネクタ 361">
          <a:extLst>
            <a:ext uri="{FF2B5EF4-FFF2-40B4-BE49-F238E27FC236}">
              <a16:creationId xmlns:a16="http://schemas.microsoft.com/office/drawing/2014/main" id="{FA08B80B-5FB7-4969-BB5D-692EAA66A5C6}"/>
            </a:ext>
          </a:extLst>
        </xdr:cNvPr>
        <xdr:cNvCxnSpPr/>
      </xdr:nvCxnSpPr>
      <xdr:spPr>
        <a:xfrm flipV="1">
          <a:off x="8750300" y="14353947"/>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71882</xdr:rowOff>
    </xdr:from>
    <xdr:to>
      <xdr:col>41</xdr:col>
      <xdr:colOff>101600</xdr:colOff>
      <xdr:row>84</xdr:row>
      <xdr:rowOff>2032</xdr:rowOff>
    </xdr:to>
    <xdr:sp macro="" textlink="">
      <xdr:nvSpPr>
        <xdr:cNvPr id="363" name="楕円 362">
          <a:extLst>
            <a:ext uri="{FF2B5EF4-FFF2-40B4-BE49-F238E27FC236}">
              <a16:creationId xmlns:a16="http://schemas.microsoft.com/office/drawing/2014/main" id="{8ABA0E37-B69C-42F3-A203-FF1131961751}"/>
            </a:ext>
          </a:extLst>
        </xdr:cNvPr>
        <xdr:cNvSpPr/>
      </xdr:nvSpPr>
      <xdr:spPr>
        <a:xfrm>
          <a:off x="78105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122682</xdr:rowOff>
    </xdr:from>
    <xdr:to>
      <xdr:col>45</xdr:col>
      <xdr:colOff>177800</xdr:colOff>
      <xdr:row>83</xdr:row>
      <xdr:rowOff>124968</xdr:rowOff>
    </xdr:to>
    <xdr:cxnSp macro="">
      <xdr:nvCxnSpPr>
        <xdr:cNvPr id="364" name="直線コネクタ 363">
          <a:extLst>
            <a:ext uri="{FF2B5EF4-FFF2-40B4-BE49-F238E27FC236}">
              <a16:creationId xmlns:a16="http://schemas.microsoft.com/office/drawing/2014/main" id="{573461F1-F9FD-41D5-AA8E-104C17EDEC78}"/>
            </a:ext>
          </a:extLst>
        </xdr:cNvPr>
        <xdr:cNvCxnSpPr/>
      </xdr:nvCxnSpPr>
      <xdr:spPr>
        <a:xfrm>
          <a:off x="7861300" y="143530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77369</xdr:rowOff>
    </xdr:from>
    <xdr:to>
      <xdr:col>36</xdr:col>
      <xdr:colOff>165100</xdr:colOff>
      <xdr:row>84</xdr:row>
      <xdr:rowOff>7519</xdr:rowOff>
    </xdr:to>
    <xdr:sp macro="" textlink="">
      <xdr:nvSpPr>
        <xdr:cNvPr id="365" name="楕円 364">
          <a:extLst>
            <a:ext uri="{FF2B5EF4-FFF2-40B4-BE49-F238E27FC236}">
              <a16:creationId xmlns:a16="http://schemas.microsoft.com/office/drawing/2014/main" id="{ACD586B9-BD10-4B1E-8FC5-87FBF4E08E3C}"/>
            </a:ext>
          </a:extLst>
        </xdr:cNvPr>
        <xdr:cNvSpPr/>
      </xdr:nvSpPr>
      <xdr:spPr>
        <a:xfrm>
          <a:off x="6921500" y="1430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122682</xdr:rowOff>
    </xdr:from>
    <xdr:to>
      <xdr:col>41</xdr:col>
      <xdr:colOff>50800</xdr:colOff>
      <xdr:row>83</xdr:row>
      <xdr:rowOff>128169</xdr:rowOff>
    </xdr:to>
    <xdr:cxnSp macro="">
      <xdr:nvCxnSpPr>
        <xdr:cNvPr id="366" name="直線コネクタ 365">
          <a:extLst>
            <a:ext uri="{FF2B5EF4-FFF2-40B4-BE49-F238E27FC236}">
              <a16:creationId xmlns:a16="http://schemas.microsoft.com/office/drawing/2014/main" id="{49ABE107-EDE3-4F79-8E8D-286FE55E758E}"/>
            </a:ext>
          </a:extLst>
        </xdr:cNvPr>
        <xdr:cNvCxnSpPr/>
      </xdr:nvCxnSpPr>
      <xdr:spPr>
        <a:xfrm flipV="1">
          <a:off x="6972300" y="14353032"/>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70883</xdr:rowOff>
    </xdr:from>
    <xdr:ext cx="469744" cy="259045"/>
    <xdr:sp macro="" textlink="">
      <xdr:nvSpPr>
        <xdr:cNvPr id="367" name="n_1aveValue【公営住宅】&#10;一人当たり面積">
          <a:extLst>
            <a:ext uri="{FF2B5EF4-FFF2-40B4-BE49-F238E27FC236}">
              <a16:creationId xmlns:a16="http://schemas.microsoft.com/office/drawing/2014/main" id="{26512733-4ED2-4C86-8B60-AB33866EDB67}"/>
            </a:ext>
          </a:extLst>
        </xdr:cNvPr>
        <xdr:cNvSpPr txBox="1"/>
      </xdr:nvSpPr>
      <xdr:spPr>
        <a:xfrm>
          <a:off x="93917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55339</xdr:rowOff>
    </xdr:from>
    <xdr:ext cx="469744" cy="259045"/>
    <xdr:sp macro="" textlink="">
      <xdr:nvSpPr>
        <xdr:cNvPr id="368" name="n_2aveValue【公営住宅】&#10;一人当たり面積">
          <a:extLst>
            <a:ext uri="{FF2B5EF4-FFF2-40B4-BE49-F238E27FC236}">
              <a16:creationId xmlns:a16="http://schemas.microsoft.com/office/drawing/2014/main" id="{411C3CF0-E486-4B27-A703-E34646B8A0D4}"/>
            </a:ext>
          </a:extLst>
        </xdr:cNvPr>
        <xdr:cNvSpPr txBox="1"/>
      </xdr:nvSpPr>
      <xdr:spPr>
        <a:xfrm>
          <a:off x="8515427" y="1445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74541</xdr:rowOff>
    </xdr:from>
    <xdr:ext cx="469744" cy="259045"/>
    <xdr:sp macro="" textlink="">
      <xdr:nvSpPr>
        <xdr:cNvPr id="369" name="n_3aveValue【公営住宅】&#10;一人当たり面積">
          <a:extLst>
            <a:ext uri="{FF2B5EF4-FFF2-40B4-BE49-F238E27FC236}">
              <a16:creationId xmlns:a16="http://schemas.microsoft.com/office/drawing/2014/main" id="{E57227BC-327B-45D0-90BE-B4ED225F9A25}"/>
            </a:ext>
          </a:extLst>
        </xdr:cNvPr>
        <xdr:cNvSpPr txBox="1"/>
      </xdr:nvSpPr>
      <xdr:spPr>
        <a:xfrm>
          <a:off x="7626427" y="1447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公営住宅】&#10;一人当たり面積">
          <a:extLst>
            <a:ext uri="{FF2B5EF4-FFF2-40B4-BE49-F238E27FC236}">
              <a16:creationId xmlns:a16="http://schemas.microsoft.com/office/drawing/2014/main" id="{01DF96FA-DF97-4CAF-AC63-166B521625BB}"/>
            </a:ext>
          </a:extLst>
        </xdr:cNvPr>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19474</xdr:rowOff>
    </xdr:from>
    <xdr:ext cx="469744" cy="259045"/>
    <xdr:sp macro="" textlink="">
      <xdr:nvSpPr>
        <xdr:cNvPr id="371" name="n_1mainValue【公営住宅】&#10;一人当たり面積">
          <a:extLst>
            <a:ext uri="{FF2B5EF4-FFF2-40B4-BE49-F238E27FC236}">
              <a16:creationId xmlns:a16="http://schemas.microsoft.com/office/drawing/2014/main" id="{EE07BD1B-50CF-4560-B646-8D4046A2A220}"/>
            </a:ext>
          </a:extLst>
        </xdr:cNvPr>
        <xdr:cNvSpPr txBox="1"/>
      </xdr:nvSpPr>
      <xdr:spPr>
        <a:xfrm>
          <a:off x="9391727" y="1407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20845</xdr:rowOff>
    </xdr:from>
    <xdr:ext cx="469744" cy="259045"/>
    <xdr:sp macro="" textlink="">
      <xdr:nvSpPr>
        <xdr:cNvPr id="372" name="n_2mainValue【公営住宅】&#10;一人当たり面積">
          <a:extLst>
            <a:ext uri="{FF2B5EF4-FFF2-40B4-BE49-F238E27FC236}">
              <a16:creationId xmlns:a16="http://schemas.microsoft.com/office/drawing/2014/main" id="{13044C07-D76D-4F99-ADD4-F1ED591B2705}"/>
            </a:ext>
          </a:extLst>
        </xdr:cNvPr>
        <xdr:cNvSpPr txBox="1"/>
      </xdr:nvSpPr>
      <xdr:spPr>
        <a:xfrm>
          <a:off x="8515427" y="140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18559</xdr:rowOff>
    </xdr:from>
    <xdr:ext cx="469744" cy="259045"/>
    <xdr:sp macro="" textlink="">
      <xdr:nvSpPr>
        <xdr:cNvPr id="373" name="n_3mainValue【公営住宅】&#10;一人当たり面積">
          <a:extLst>
            <a:ext uri="{FF2B5EF4-FFF2-40B4-BE49-F238E27FC236}">
              <a16:creationId xmlns:a16="http://schemas.microsoft.com/office/drawing/2014/main" id="{9905633D-D569-4436-8D38-35588F001AC0}"/>
            </a:ext>
          </a:extLst>
        </xdr:cNvPr>
        <xdr:cNvSpPr txBox="1"/>
      </xdr:nvSpPr>
      <xdr:spPr>
        <a:xfrm>
          <a:off x="7626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24046</xdr:rowOff>
    </xdr:from>
    <xdr:ext cx="469744" cy="259045"/>
    <xdr:sp macro="" textlink="">
      <xdr:nvSpPr>
        <xdr:cNvPr id="374" name="n_4mainValue【公営住宅】&#10;一人当たり面積">
          <a:extLst>
            <a:ext uri="{FF2B5EF4-FFF2-40B4-BE49-F238E27FC236}">
              <a16:creationId xmlns:a16="http://schemas.microsoft.com/office/drawing/2014/main" id="{6E13AFC7-5839-4501-BE46-A6A9C13052EB}"/>
            </a:ext>
          </a:extLst>
        </xdr:cNvPr>
        <xdr:cNvSpPr txBox="1"/>
      </xdr:nvSpPr>
      <xdr:spPr>
        <a:xfrm>
          <a:off x="6737427" y="1408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A739A009-E841-4302-A706-33C55106A7A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4FC5E74E-E6DA-4080-A99E-F81AD748C96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E7F48E34-E503-4A00-909F-9BCC90E4ACD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967FF0A1-32D2-4C64-9CAF-21A27C75037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DC7821A1-C1F6-45F7-8EC5-A140AFC41AF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AEA7FDAC-3AB6-4A10-986B-1EEA0A6CAC0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92E06584-21A3-4E62-97CF-60FC86DBD79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B8AC4780-D8B8-40D6-84ED-0E6B42BA8E9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D97DA168-D498-4B28-AA1F-52EFE02FFDD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1EF22EC7-693B-4A70-A3EA-3E54500A938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64C678CF-7E0A-469D-98D5-518E779A819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0722AC3D-0F21-4DF1-B2A8-985CAEDC474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ED836476-811C-4138-8A0D-32F62AB8B7F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E34F0600-924C-450A-AC4E-20D729FCDE7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7E007095-99B9-4CD9-8F42-FC000BBE349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680FB367-4C7A-43F0-BB1B-74F23E7ABDF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9FAF6A95-DAE8-4EBA-9109-FEBA0A7167B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83795825-B7D9-4C2D-AFBB-A3B1FEE6267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783388C5-37CF-4E24-B6EB-DFD6A0BC002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529E0FB8-9A7B-4C11-A437-C43B16822A1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F7FA03D8-84EB-4B82-9666-A129B450A91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78B1B65E-266E-4147-B588-A5EA68593E8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46BE431C-FBA7-4B15-9D64-5036EE2B84C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7DD701D7-8A84-4755-90AF-FD0EE1317FC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AA044DAE-E70A-4799-BDA2-186080E5B21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2252C56E-727D-4501-8EF9-13363AF92F6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9DD9903F-5D32-403F-9996-F718B59A9EA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2" name="直線コネクタ 401">
          <a:extLst>
            <a:ext uri="{FF2B5EF4-FFF2-40B4-BE49-F238E27FC236}">
              <a16:creationId xmlns:a16="http://schemas.microsoft.com/office/drawing/2014/main" id="{F5D0A758-3F8D-40E3-BA86-270F4B742EC9}"/>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3" name="テキスト ボックス 402">
          <a:extLst>
            <a:ext uri="{FF2B5EF4-FFF2-40B4-BE49-F238E27FC236}">
              <a16:creationId xmlns:a16="http://schemas.microsoft.com/office/drawing/2014/main" id="{FD746806-207D-463E-9107-18AD8D7933BF}"/>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4" name="直線コネクタ 403">
          <a:extLst>
            <a:ext uri="{FF2B5EF4-FFF2-40B4-BE49-F238E27FC236}">
              <a16:creationId xmlns:a16="http://schemas.microsoft.com/office/drawing/2014/main" id="{B5846837-4300-4388-924C-DFDDF41346BE}"/>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5" name="テキスト ボックス 404">
          <a:extLst>
            <a:ext uri="{FF2B5EF4-FFF2-40B4-BE49-F238E27FC236}">
              <a16:creationId xmlns:a16="http://schemas.microsoft.com/office/drawing/2014/main" id="{A93DA6B7-45E2-4FC0-B341-95A7EB9C937E}"/>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6" name="直線コネクタ 405">
          <a:extLst>
            <a:ext uri="{FF2B5EF4-FFF2-40B4-BE49-F238E27FC236}">
              <a16:creationId xmlns:a16="http://schemas.microsoft.com/office/drawing/2014/main" id="{B39D6402-E868-4C47-9501-2B800C494663}"/>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7" name="テキスト ボックス 406">
          <a:extLst>
            <a:ext uri="{FF2B5EF4-FFF2-40B4-BE49-F238E27FC236}">
              <a16:creationId xmlns:a16="http://schemas.microsoft.com/office/drawing/2014/main" id="{18D04648-F125-4AD7-A26F-2BA60113084C}"/>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8" name="直線コネクタ 407">
          <a:extLst>
            <a:ext uri="{FF2B5EF4-FFF2-40B4-BE49-F238E27FC236}">
              <a16:creationId xmlns:a16="http://schemas.microsoft.com/office/drawing/2014/main" id="{E206FDF2-BDAD-4C80-BDE5-6FACD3B6CAAE}"/>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9" name="テキスト ボックス 408">
          <a:extLst>
            <a:ext uri="{FF2B5EF4-FFF2-40B4-BE49-F238E27FC236}">
              <a16:creationId xmlns:a16="http://schemas.microsoft.com/office/drawing/2014/main" id="{9D1D7648-3396-45C7-86EE-33B21F0F9922}"/>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F525EE97-930C-4B4C-980F-4C7DB59F606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1" name="テキスト ボックス 410">
          <a:extLst>
            <a:ext uri="{FF2B5EF4-FFF2-40B4-BE49-F238E27FC236}">
              <a16:creationId xmlns:a16="http://schemas.microsoft.com/office/drawing/2014/main" id="{2C626062-828F-432B-8EE2-3740D9EB7B54}"/>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290480EA-0A4A-4BCB-9930-FF4261EC22D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3048</xdr:rowOff>
    </xdr:from>
    <xdr:to>
      <xdr:col>85</xdr:col>
      <xdr:colOff>126364</xdr:colOff>
      <xdr:row>41</xdr:row>
      <xdr:rowOff>124206</xdr:rowOff>
    </xdr:to>
    <xdr:cxnSp macro="">
      <xdr:nvCxnSpPr>
        <xdr:cNvPr id="413" name="直線コネクタ 412">
          <a:extLst>
            <a:ext uri="{FF2B5EF4-FFF2-40B4-BE49-F238E27FC236}">
              <a16:creationId xmlns:a16="http://schemas.microsoft.com/office/drawing/2014/main" id="{6F49CD63-4071-47ED-8850-B53633E78DE9}"/>
            </a:ext>
          </a:extLst>
        </xdr:cNvPr>
        <xdr:cNvCxnSpPr/>
      </xdr:nvCxnSpPr>
      <xdr:spPr>
        <a:xfrm flipV="1">
          <a:off x="16318864" y="5660898"/>
          <a:ext cx="0" cy="149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128033</xdr:rowOff>
    </xdr:from>
    <xdr:ext cx="405111" cy="259045"/>
    <xdr:sp macro="" textlink="">
      <xdr:nvSpPr>
        <xdr:cNvPr id="414" name="【認定こども園・幼稚園・保育所】&#10;有形固定資産減価償却率最小値テキスト">
          <a:extLst>
            <a:ext uri="{FF2B5EF4-FFF2-40B4-BE49-F238E27FC236}">
              <a16:creationId xmlns:a16="http://schemas.microsoft.com/office/drawing/2014/main" id="{EB78B358-5E0B-4094-8E0F-36A3E2D7AF8C}"/>
            </a:ext>
          </a:extLst>
        </xdr:cNvPr>
        <xdr:cNvSpPr txBox="1"/>
      </xdr:nvSpPr>
      <xdr:spPr>
        <a:xfrm>
          <a:off x="16357600" y="715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124206</xdr:rowOff>
    </xdr:from>
    <xdr:to>
      <xdr:col>86</xdr:col>
      <xdr:colOff>25400</xdr:colOff>
      <xdr:row>41</xdr:row>
      <xdr:rowOff>124206</xdr:rowOff>
    </xdr:to>
    <xdr:cxnSp macro="">
      <xdr:nvCxnSpPr>
        <xdr:cNvPr id="415" name="直線コネクタ 414">
          <a:extLst>
            <a:ext uri="{FF2B5EF4-FFF2-40B4-BE49-F238E27FC236}">
              <a16:creationId xmlns:a16="http://schemas.microsoft.com/office/drawing/2014/main" id="{7B044E42-EA11-4092-9400-4FFCC465D593}"/>
            </a:ext>
          </a:extLst>
        </xdr:cNvPr>
        <xdr:cNvCxnSpPr/>
      </xdr:nvCxnSpPr>
      <xdr:spPr>
        <a:xfrm>
          <a:off x="16230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121175</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3F4F944E-6DC6-4279-8B32-AFA579BCA127}"/>
            </a:ext>
          </a:extLst>
        </xdr:cNvPr>
        <xdr:cNvSpPr txBox="1"/>
      </xdr:nvSpPr>
      <xdr:spPr>
        <a:xfrm>
          <a:off x="16357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3048</xdr:rowOff>
    </xdr:from>
    <xdr:to>
      <xdr:col>86</xdr:col>
      <xdr:colOff>25400</xdr:colOff>
      <xdr:row>33</xdr:row>
      <xdr:rowOff>3048</xdr:rowOff>
    </xdr:to>
    <xdr:cxnSp macro="">
      <xdr:nvCxnSpPr>
        <xdr:cNvPr id="417" name="直線コネクタ 416">
          <a:extLst>
            <a:ext uri="{FF2B5EF4-FFF2-40B4-BE49-F238E27FC236}">
              <a16:creationId xmlns:a16="http://schemas.microsoft.com/office/drawing/2014/main" id="{F0232B77-AEE6-4939-9709-CD377F88CC48}"/>
            </a:ext>
          </a:extLst>
        </xdr:cNvPr>
        <xdr:cNvCxnSpPr/>
      </xdr:nvCxnSpPr>
      <xdr:spPr>
        <a:xfrm>
          <a:off x="16230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104411</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2B8C1D1B-8479-469E-8249-5F8A4B21F77F}"/>
            </a:ext>
          </a:extLst>
        </xdr:cNvPr>
        <xdr:cNvSpPr txBox="1"/>
      </xdr:nvSpPr>
      <xdr:spPr>
        <a:xfrm>
          <a:off x="16357600" y="6105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125984</xdr:rowOff>
    </xdr:from>
    <xdr:to>
      <xdr:col>85</xdr:col>
      <xdr:colOff>177800</xdr:colOff>
      <xdr:row>36</xdr:row>
      <xdr:rowOff>56134</xdr:rowOff>
    </xdr:to>
    <xdr:sp macro="" textlink="">
      <xdr:nvSpPr>
        <xdr:cNvPr id="419" name="フローチャート: 判断 418">
          <a:extLst>
            <a:ext uri="{FF2B5EF4-FFF2-40B4-BE49-F238E27FC236}">
              <a16:creationId xmlns:a16="http://schemas.microsoft.com/office/drawing/2014/main" id="{90F5B3CA-398F-40F2-A907-29D628C2EAA2}"/>
            </a:ext>
          </a:extLst>
        </xdr:cNvPr>
        <xdr:cNvSpPr/>
      </xdr:nvSpPr>
      <xdr:spPr>
        <a:xfrm>
          <a:off x="16268700" y="61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420" name="フローチャート: 判断 419">
          <a:extLst>
            <a:ext uri="{FF2B5EF4-FFF2-40B4-BE49-F238E27FC236}">
              <a16:creationId xmlns:a16="http://schemas.microsoft.com/office/drawing/2014/main" id="{D5B08947-C129-448F-9AC7-BE0EC473FBD9}"/>
            </a:ext>
          </a:extLst>
        </xdr:cNvPr>
        <xdr:cNvSpPr/>
      </xdr:nvSpPr>
      <xdr:spPr>
        <a:xfrm>
          <a:off x="15430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55118</xdr:rowOff>
    </xdr:from>
    <xdr:to>
      <xdr:col>76</xdr:col>
      <xdr:colOff>165100</xdr:colOff>
      <xdr:row>35</xdr:row>
      <xdr:rowOff>156718</xdr:rowOff>
    </xdr:to>
    <xdr:sp macro="" textlink="">
      <xdr:nvSpPr>
        <xdr:cNvPr id="421" name="フローチャート: 判断 420">
          <a:extLst>
            <a:ext uri="{FF2B5EF4-FFF2-40B4-BE49-F238E27FC236}">
              <a16:creationId xmlns:a16="http://schemas.microsoft.com/office/drawing/2014/main" id="{4D823502-D395-4D47-B610-3DBC9B4C608A}"/>
            </a:ext>
          </a:extLst>
        </xdr:cNvPr>
        <xdr:cNvSpPr/>
      </xdr:nvSpPr>
      <xdr:spPr>
        <a:xfrm>
          <a:off x="14541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73406</xdr:rowOff>
    </xdr:from>
    <xdr:to>
      <xdr:col>72</xdr:col>
      <xdr:colOff>38100</xdr:colOff>
      <xdr:row>36</xdr:row>
      <xdr:rowOff>3556</xdr:rowOff>
    </xdr:to>
    <xdr:sp macro="" textlink="">
      <xdr:nvSpPr>
        <xdr:cNvPr id="422" name="フローチャート: 判断 421">
          <a:extLst>
            <a:ext uri="{FF2B5EF4-FFF2-40B4-BE49-F238E27FC236}">
              <a16:creationId xmlns:a16="http://schemas.microsoft.com/office/drawing/2014/main" id="{08E0EE7D-091E-4AAB-8B0C-C4F1E9947EE3}"/>
            </a:ext>
          </a:extLst>
        </xdr:cNvPr>
        <xdr:cNvSpPr/>
      </xdr:nvSpPr>
      <xdr:spPr>
        <a:xfrm>
          <a:off x="13652500" y="607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55118</xdr:rowOff>
    </xdr:from>
    <xdr:to>
      <xdr:col>67</xdr:col>
      <xdr:colOff>101600</xdr:colOff>
      <xdr:row>35</xdr:row>
      <xdr:rowOff>156718</xdr:rowOff>
    </xdr:to>
    <xdr:sp macro="" textlink="">
      <xdr:nvSpPr>
        <xdr:cNvPr id="423" name="フローチャート: 判断 422">
          <a:extLst>
            <a:ext uri="{FF2B5EF4-FFF2-40B4-BE49-F238E27FC236}">
              <a16:creationId xmlns:a16="http://schemas.microsoft.com/office/drawing/2014/main" id="{2CD59DE7-BC5C-4266-9881-E78CA0D854C8}"/>
            </a:ext>
          </a:extLst>
        </xdr:cNvPr>
        <xdr:cNvSpPr/>
      </xdr:nvSpPr>
      <xdr:spPr>
        <a:xfrm>
          <a:off x="12763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5A64BECA-004A-4A83-ACBE-756A83F7370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3261C33D-33AE-44BC-AA90-87DE53D6590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4ACDD724-D73A-47AF-8B91-3E71E09855B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34F907BA-B1AD-4102-BEDB-383FB39A708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BF768CF8-17DC-4823-BC6C-FF52091081F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139700</xdr:rowOff>
    </xdr:from>
    <xdr:to>
      <xdr:col>85</xdr:col>
      <xdr:colOff>177800</xdr:colOff>
      <xdr:row>35</xdr:row>
      <xdr:rowOff>69850</xdr:rowOff>
    </xdr:to>
    <xdr:sp macro="" textlink="">
      <xdr:nvSpPr>
        <xdr:cNvPr id="429" name="楕円 428">
          <a:extLst>
            <a:ext uri="{FF2B5EF4-FFF2-40B4-BE49-F238E27FC236}">
              <a16:creationId xmlns:a16="http://schemas.microsoft.com/office/drawing/2014/main" id="{FC9A31A7-74BF-468C-A0EA-84F3C8F0F097}"/>
            </a:ext>
          </a:extLst>
        </xdr:cNvPr>
        <xdr:cNvSpPr/>
      </xdr:nvSpPr>
      <xdr:spPr>
        <a:xfrm>
          <a:off x="162687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162577</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6A9AF0EB-F340-4704-9E97-840D0E67B7AB}"/>
            </a:ext>
          </a:extLst>
        </xdr:cNvPr>
        <xdr:cNvSpPr txBox="1"/>
      </xdr:nvSpPr>
      <xdr:spPr>
        <a:xfrm>
          <a:off x="16357600"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64262</xdr:rowOff>
    </xdr:from>
    <xdr:to>
      <xdr:col>81</xdr:col>
      <xdr:colOff>101600</xdr:colOff>
      <xdr:row>34</xdr:row>
      <xdr:rowOff>165862</xdr:rowOff>
    </xdr:to>
    <xdr:sp macro="" textlink="">
      <xdr:nvSpPr>
        <xdr:cNvPr id="431" name="楕円 430">
          <a:extLst>
            <a:ext uri="{FF2B5EF4-FFF2-40B4-BE49-F238E27FC236}">
              <a16:creationId xmlns:a16="http://schemas.microsoft.com/office/drawing/2014/main" id="{927FE46B-883A-4FF2-BE86-9EDB275D8D4B}"/>
            </a:ext>
          </a:extLst>
        </xdr:cNvPr>
        <xdr:cNvSpPr/>
      </xdr:nvSpPr>
      <xdr:spPr>
        <a:xfrm>
          <a:off x="15430500" y="589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115062</xdr:rowOff>
    </xdr:from>
    <xdr:to>
      <xdr:col>85</xdr:col>
      <xdr:colOff>127000</xdr:colOff>
      <xdr:row>35</xdr:row>
      <xdr:rowOff>19050</xdr:rowOff>
    </xdr:to>
    <xdr:cxnSp macro="">
      <xdr:nvCxnSpPr>
        <xdr:cNvPr id="432" name="直線コネクタ 431">
          <a:extLst>
            <a:ext uri="{FF2B5EF4-FFF2-40B4-BE49-F238E27FC236}">
              <a16:creationId xmlns:a16="http://schemas.microsoft.com/office/drawing/2014/main" id="{E2B77EF8-7AA5-4BBB-A613-F69C54D9D89F}"/>
            </a:ext>
          </a:extLst>
        </xdr:cNvPr>
        <xdr:cNvCxnSpPr/>
      </xdr:nvCxnSpPr>
      <xdr:spPr>
        <a:xfrm>
          <a:off x="15481300" y="5944362"/>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77978</xdr:rowOff>
    </xdr:from>
    <xdr:to>
      <xdr:col>76</xdr:col>
      <xdr:colOff>165100</xdr:colOff>
      <xdr:row>35</xdr:row>
      <xdr:rowOff>8128</xdr:rowOff>
    </xdr:to>
    <xdr:sp macro="" textlink="">
      <xdr:nvSpPr>
        <xdr:cNvPr id="433" name="楕円 432">
          <a:extLst>
            <a:ext uri="{FF2B5EF4-FFF2-40B4-BE49-F238E27FC236}">
              <a16:creationId xmlns:a16="http://schemas.microsoft.com/office/drawing/2014/main" id="{9A41FAF1-B6EC-43F2-8FC1-1132F2926C5B}"/>
            </a:ext>
          </a:extLst>
        </xdr:cNvPr>
        <xdr:cNvSpPr/>
      </xdr:nvSpPr>
      <xdr:spPr>
        <a:xfrm>
          <a:off x="14541500" y="590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115062</xdr:rowOff>
    </xdr:from>
    <xdr:to>
      <xdr:col>81</xdr:col>
      <xdr:colOff>50800</xdr:colOff>
      <xdr:row>34</xdr:row>
      <xdr:rowOff>128778</xdr:rowOff>
    </xdr:to>
    <xdr:cxnSp macro="">
      <xdr:nvCxnSpPr>
        <xdr:cNvPr id="434" name="直線コネクタ 433">
          <a:extLst>
            <a:ext uri="{FF2B5EF4-FFF2-40B4-BE49-F238E27FC236}">
              <a16:creationId xmlns:a16="http://schemas.microsoft.com/office/drawing/2014/main" id="{2881AB6B-C35F-4B17-977B-C47A55EC1B8C}"/>
            </a:ext>
          </a:extLst>
        </xdr:cNvPr>
        <xdr:cNvCxnSpPr/>
      </xdr:nvCxnSpPr>
      <xdr:spPr>
        <a:xfrm flipV="1">
          <a:off x="14592300" y="594436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105410</xdr:rowOff>
    </xdr:from>
    <xdr:to>
      <xdr:col>72</xdr:col>
      <xdr:colOff>38100</xdr:colOff>
      <xdr:row>36</xdr:row>
      <xdr:rowOff>35560</xdr:rowOff>
    </xdr:to>
    <xdr:sp macro="" textlink="">
      <xdr:nvSpPr>
        <xdr:cNvPr id="435" name="楕円 434">
          <a:extLst>
            <a:ext uri="{FF2B5EF4-FFF2-40B4-BE49-F238E27FC236}">
              <a16:creationId xmlns:a16="http://schemas.microsoft.com/office/drawing/2014/main" id="{6C4DFA73-95CA-401D-9A7B-5CAD275B12B6}"/>
            </a:ext>
          </a:extLst>
        </xdr:cNvPr>
        <xdr:cNvSpPr/>
      </xdr:nvSpPr>
      <xdr:spPr>
        <a:xfrm>
          <a:off x="13652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128778</xdr:rowOff>
    </xdr:from>
    <xdr:to>
      <xdr:col>76</xdr:col>
      <xdr:colOff>114300</xdr:colOff>
      <xdr:row>35</xdr:row>
      <xdr:rowOff>156210</xdr:rowOff>
    </xdr:to>
    <xdr:cxnSp macro="">
      <xdr:nvCxnSpPr>
        <xdr:cNvPr id="436" name="直線コネクタ 435">
          <a:extLst>
            <a:ext uri="{FF2B5EF4-FFF2-40B4-BE49-F238E27FC236}">
              <a16:creationId xmlns:a16="http://schemas.microsoft.com/office/drawing/2014/main" id="{D3C6EE23-4AC0-4046-9293-CC0EE386FBCD}"/>
            </a:ext>
          </a:extLst>
        </xdr:cNvPr>
        <xdr:cNvCxnSpPr/>
      </xdr:nvCxnSpPr>
      <xdr:spPr>
        <a:xfrm flipV="1">
          <a:off x="13703300" y="5958078"/>
          <a:ext cx="889000" cy="19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121412</xdr:rowOff>
    </xdr:from>
    <xdr:to>
      <xdr:col>67</xdr:col>
      <xdr:colOff>101600</xdr:colOff>
      <xdr:row>36</xdr:row>
      <xdr:rowOff>51562</xdr:rowOff>
    </xdr:to>
    <xdr:sp macro="" textlink="">
      <xdr:nvSpPr>
        <xdr:cNvPr id="437" name="楕円 436">
          <a:extLst>
            <a:ext uri="{FF2B5EF4-FFF2-40B4-BE49-F238E27FC236}">
              <a16:creationId xmlns:a16="http://schemas.microsoft.com/office/drawing/2014/main" id="{2734CD18-D3F4-4883-978F-5748325A2803}"/>
            </a:ext>
          </a:extLst>
        </xdr:cNvPr>
        <xdr:cNvSpPr/>
      </xdr:nvSpPr>
      <xdr:spPr>
        <a:xfrm>
          <a:off x="12763500" y="61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156210</xdr:rowOff>
    </xdr:from>
    <xdr:to>
      <xdr:col>71</xdr:col>
      <xdr:colOff>177800</xdr:colOff>
      <xdr:row>36</xdr:row>
      <xdr:rowOff>762</xdr:rowOff>
    </xdr:to>
    <xdr:cxnSp macro="">
      <xdr:nvCxnSpPr>
        <xdr:cNvPr id="438" name="直線コネクタ 437">
          <a:extLst>
            <a:ext uri="{FF2B5EF4-FFF2-40B4-BE49-F238E27FC236}">
              <a16:creationId xmlns:a16="http://schemas.microsoft.com/office/drawing/2014/main" id="{86A395D7-F577-4FEC-B00D-861CC1DD431B}"/>
            </a:ext>
          </a:extLst>
        </xdr:cNvPr>
        <xdr:cNvCxnSpPr/>
      </xdr:nvCxnSpPr>
      <xdr:spPr>
        <a:xfrm flipV="1">
          <a:off x="12814300" y="615696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38117</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642CCAD5-465F-45F8-B6B8-4CC27B638DB3}"/>
            </a:ext>
          </a:extLst>
        </xdr:cNvPr>
        <xdr:cNvSpPr txBox="1"/>
      </xdr:nvSpPr>
      <xdr:spPr>
        <a:xfrm>
          <a:off x="1526604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147845</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D72669E1-F090-480B-83EE-9B75F2A8332F}"/>
            </a:ext>
          </a:extLst>
        </xdr:cNvPr>
        <xdr:cNvSpPr txBox="1"/>
      </xdr:nvSpPr>
      <xdr:spPr>
        <a:xfrm>
          <a:off x="14389744" y="6148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20083</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65C7FE8E-8EE1-4F27-AE62-5AC7CE8BBCBA}"/>
            </a:ext>
          </a:extLst>
        </xdr:cNvPr>
        <xdr:cNvSpPr txBox="1"/>
      </xdr:nvSpPr>
      <xdr:spPr>
        <a:xfrm>
          <a:off x="13500744" y="584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1795</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7BAC6699-8AD6-40D9-BCBB-A9D884AE5579}"/>
            </a:ext>
          </a:extLst>
        </xdr:cNvPr>
        <xdr:cNvSpPr txBox="1"/>
      </xdr:nvSpPr>
      <xdr:spPr>
        <a:xfrm>
          <a:off x="12611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10939</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B2BDEE5A-EC32-4916-A072-D5F05BB887D2}"/>
            </a:ext>
          </a:extLst>
        </xdr:cNvPr>
        <xdr:cNvSpPr txBox="1"/>
      </xdr:nvSpPr>
      <xdr:spPr>
        <a:xfrm>
          <a:off x="15266044" y="5668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24655</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984B5B0A-708D-4F60-BAA7-F059C3EBAE1B}"/>
            </a:ext>
          </a:extLst>
        </xdr:cNvPr>
        <xdr:cNvSpPr txBox="1"/>
      </xdr:nvSpPr>
      <xdr:spPr>
        <a:xfrm>
          <a:off x="14389744" y="5682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26687</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1CF395B6-07F6-4613-90AD-8B3D6E045FCC}"/>
            </a:ext>
          </a:extLst>
        </xdr:cNvPr>
        <xdr:cNvSpPr txBox="1"/>
      </xdr:nvSpPr>
      <xdr:spPr>
        <a:xfrm>
          <a:off x="1350074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42689</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F193C979-E0BE-4661-A3E3-33F3672C0992}"/>
            </a:ext>
          </a:extLst>
        </xdr:cNvPr>
        <xdr:cNvSpPr txBox="1"/>
      </xdr:nvSpPr>
      <xdr:spPr>
        <a:xfrm>
          <a:off x="12611744" y="6214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D4486EA4-89E4-41E3-9769-417669D5D90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CB4D70A2-6E5D-4D72-A723-F19200D5F4C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0956AFC7-6642-4E89-8868-07F9C41F30D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78189181-518B-4045-96BD-96539077526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FA62AE90-958E-4ABA-9986-E80ED5C2634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F613C693-92AE-4A27-BF89-42133C89972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E13194E8-5D95-442E-9AB0-F88C32363E6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2C396B38-C69F-47B9-AA57-20CCC61232B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13BD001B-8501-4F7A-B2AF-30AEEF22C51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9B5548A8-6311-40F5-85D4-5D99EB7277E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7" name="直線コネクタ 456">
          <a:extLst>
            <a:ext uri="{FF2B5EF4-FFF2-40B4-BE49-F238E27FC236}">
              <a16:creationId xmlns:a16="http://schemas.microsoft.com/office/drawing/2014/main" id="{C3D5C84E-04BC-4381-A878-D1CD4CC9298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8" name="テキスト ボックス 457">
          <a:extLst>
            <a:ext uri="{FF2B5EF4-FFF2-40B4-BE49-F238E27FC236}">
              <a16:creationId xmlns:a16="http://schemas.microsoft.com/office/drawing/2014/main" id="{62567A7E-A6AB-4BE7-B7E3-DC18C60E1F4E}"/>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9" name="直線コネクタ 458">
          <a:extLst>
            <a:ext uri="{FF2B5EF4-FFF2-40B4-BE49-F238E27FC236}">
              <a16:creationId xmlns:a16="http://schemas.microsoft.com/office/drawing/2014/main" id="{79EB5FE5-1DC4-49F6-B700-489C92E159F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0" name="テキスト ボックス 459">
          <a:extLst>
            <a:ext uri="{FF2B5EF4-FFF2-40B4-BE49-F238E27FC236}">
              <a16:creationId xmlns:a16="http://schemas.microsoft.com/office/drawing/2014/main" id="{0AE4ED9F-6886-4EF8-A3B6-D528DDCCB62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1" name="直線コネクタ 460">
          <a:extLst>
            <a:ext uri="{FF2B5EF4-FFF2-40B4-BE49-F238E27FC236}">
              <a16:creationId xmlns:a16="http://schemas.microsoft.com/office/drawing/2014/main" id="{BD3933A1-3AE9-4CCE-9037-2C40B7D8700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2" name="テキスト ボックス 461">
          <a:extLst>
            <a:ext uri="{FF2B5EF4-FFF2-40B4-BE49-F238E27FC236}">
              <a16:creationId xmlns:a16="http://schemas.microsoft.com/office/drawing/2014/main" id="{0992D398-82A4-4608-8C9D-7E0721AC684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3" name="直線コネクタ 462">
          <a:extLst>
            <a:ext uri="{FF2B5EF4-FFF2-40B4-BE49-F238E27FC236}">
              <a16:creationId xmlns:a16="http://schemas.microsoft.com/office/drawing/2014/main" id="{CAE03460-064E-4CEA-89E6-335D9E9EC60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4" name="テキスト ボックス 463">
          <a:extLst>
            <a:ext uri="{FF2B5EF4-FFF2-40B4-BE49-F238E27FC236}">
              <a16:creationId xmlns:a16="http://schemas.microsoft.com/office/drawing/2014/main" id="{48F02165-008C-46D2-8715-6A1BE18B8A7E}"/>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5" name="直線コネクタ 464">
          <a:extLst>
            <a:ext uri="{FF2B5EF4-FFF2-40B4-BE49-F238E27FC236}">
              <a16:creationId xmlns:a16="http://schemas.microsoft.com/office/drawing/2014/main" id="{7AA71F25-F708-40B3-87CE-3487BECB09C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6" name="テキスト ボックス 465">
          <a:extLst>
            <a:ext uri="{FF2B5EF4-FFF2-40B4-BE49-F238E27FC236}">
              <a16:creationId xmlns:a16="http://schemas.microsoft.com/office/drawing/2014/main" id="{A4D0A00E-00AA-49D2-8921-99EF26DC2196}"/>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30B5A12F-A8F3-45D6-A250-718A251073B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a:extLst>
            <a:ext uri="{FF2B5EF4-FFF2-40B4-BE49-F238E27FC236}">
              <a16:creationId xmlns:a16="http://schemas.microsoft.com/office/drawing/2014/main" id="{01A4B39B-F2B6-49BA-8CBE-1506830A225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a:extLst>
            <a:ext uri="{FF2B5EF4-FFF2-40B4-BE49-F238E27FC236}">
              <a16:creationId xmlns:a16="http://schemas.microsoft.com/office/drawing/2014/main" id="{BAF6B515-9874-42F2-B542-0E3F36B714B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125730</xdr:rowOff>
    </xdr:from>
    <xdr:to>
      <xdr:col>116</xdr:col>
      <xdr:colOff>62864</xdr:colOff>
      <xdr:row>41</xdr:row>
      <xdr:rowOff>152400</xdr:rowOff>
    </xdr:to>
    <xdr:cxnSp macro="">
      <xdr:nvCxnSpPr>
        <xdr:cNvPr id="470" name="直線コネクタ 469">
          <a:extLst>
            <a:ext uri="{FF2B5EF4-FFF2-40B4-BE49-F238E27FC236}">
              <a16:creationId xmlns:a16="http://schemas.microsoft.com/office/drawing/2014/main" id="{7E0AD9B6-7044-4D89-8654-2722837F8413}"/>
            </a:ext>
          </a:extLst>
        </xdr:cNvPr>
        <xdr:cNvCxnSpPr/>
      </xdr:nvCxnSpPr>
      <xdr:spPr>
        <a:xfrm flipV="1">
          <a:off x="22160864" y="561213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156227</xdr:rowOff>
    </xdr:from>
    <xdr:ext cx="469744" cy="259045"/>
    <xdr:sp macro="" textlink="">
      <xdr:nvSpPr>
        <xdr:cNvPr id="471" name="【認定こども園・幼稚園・保育所】&#10;一人当たり面積最小値テキスト">
          <a:extLst>
            <a:ext uri="{FF2B5EF4-FFF2-40B4-BE49-F238E27FC236}">
              <a16:creationId xmlns:a16="http://schemas.microsoft.com/office/drawing/2014/main" id="{EB5F2A86-D354-4B1F-B964-22469C2961BA}"/>
            </a:ext>
          </a:extLst>
        </xdr:cNvPr>
        <xdr:cNvSpPr txBox="1"/>
      </xdr:nvSpPr>
      <xdr:spPr>
        <a:xfrm>
          <a:off x="22199600"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152400</xdr:rowOff>
    </xdr:from>
    <xdr:to>
      <xdr:col>116</xdr:col>
      <xdr:colOff>152400</xdr:colOff>
      <xdr:row>41</xdr:row>
      <xdr:rowOff>152400</xdr:rowOff>
    </xdr:to>
    <xdr:cxnSp macro="">
      <xdr:nvCxnSpPr>
        <xdr:cNvPr id="472" name="直線コネクタ 471">
          <a:extLst>
            <a:ext uri="{FF2B5EF4-FFF2-40B4-BE49-F238E27FC236}">
              <a16:creationId xmlns:a16="http://schemas.microsoft.com/office/drawing/2014/main" id="{72B61DF6-95BC-4919-871D-6E6E574C61E1}"/>
            </a:ext>
          </a:extLst>
        </xdr:cNvPr>
        <xdr:cNvCxnSpPr/>
      </xdr:nvCxnSpPr>
      <xdr:spPr>
        <a:xfrm>
          <a:off x="22072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72407</xdr:rowOff>
    </xdr:from>
    <xdr:ext cx="469744" cy="259045"/>
    <xdr:sp macro="" textlink="">
      <xdr:nvSpPr>
        <xdr:cNvPr id="473" name="【認定こども園・幼稚園・保育所】&#10;一人当たり面積最大値テキスト">
          <a:extLst>
            <a:ext uri="{FF2B5EF4-FFF2-40B4-BE49-F238E27FC236}">
              <a16:creationId xmlns:a16="http://schemas.microsoft.com/office/drawing/2014/main" id="{9F20B3CF-E3BC-455F-8895-7EC8BDF90CC2}"/>
            </a:ext>
          </a:extLst>
        </xdr:cNvPr>
        <xdr:cNvSpPr txBox="1"/>
      </xdr:nvSpPr>
      <xdr:spPr>
        <a:xfrm>
          <a:off x="22199600" y="538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125730</xdr:rowOff>
    </xdr:from>
    <xdr:to>
      <xdr:col>116</xdr:col>
      <xdr:colOff>152400</xdr:colOff>
      <xdr:row>32</xdr:row>
      <xdr:rowOff>125730</xdr:rowOff>
    </xdr:to>
    <xdr:cxnSp macro="">
      <xdr:nvCxnSpPr>
        <xdr:cNvPr id="474" name="直線コネクタ 473">
          <a:extLst>
            <a:ext uri="{FF2B5EF4-FFF2-40B4-BE49-F238E27FC236}">
              <a16:creationId xmlns:a16="http://schemas.microsoft.com/office/drawing/2014/main" id="{73F206BE-1094-4860-8A47-06A2A951E618}"/>
            </a:ext>
          </a:extLst>
        </xdr:cNvPr>
        <xdr:cNvCxnSpPr/>
      </xdr:nvCxnSpPr>
      <xdr:spPr>
        <a:xfrm>
          <a:off x="22072600" y="561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82567</xdr:rowOff>
    </xdr:from>
    <xdr:ext cx="469744" cy="259045"/>
    <xdr:sp macro="" textlink="">
      <xdr:nvSpPr>
        <xdr:cNvPr id="475" name="【認定こども園・幼稚園・保育所】&#10;一人当たり面積平均値テキスト">
          <a:extLst>
            <a:ext uri="{FF2B5EF4-FFF2-40B4-BE49-F238E27FC236}">
              <a16:creationId xmlns:a16="http://schemas.microsoft.com/office/drawing/2014/main" id="{18F87231-5E4D-4B90-8BD4-8FC63E0C157E}"/>
            </a:ext>
          </a:extLst>
        </xdr:cNvPr>
        <xdr:cNvSpPr txBox="1"/>
      </xdr:nvSpPr>
      <xdr:spPr>
        <a:xfrm>
          <a:off x="22199600" y="6426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59690</xdr:rowOff>
    </xdr:from>
    <xdr:to>
      <xdr:col>116</xdr:col>
      <xdr:colOff>114300</xdr:colOff>
      <xdr:row>38</xdr:row>
      <xdr:rowOff>161290</xdr:rowOff>
    </xdr:to>
    <xdr:sp macro="" textlink="">
      <xdr:nvSpPr>
        <xdr:cNvPr id="476" name="フローチャート: 判断 475">
          <a:extLst>
            <a:ext uri="{FF2B5EF4-FFF2-40B4-BE49-F238E27FC236}">
              <a16:creationId xmlns:a16="http://schemas.microsoft.com/office/drawing/2014/main" id="{7AA262DE-D4DD-43BD-8553-C06B42EA11D8}"/>
            </a:ext>
          </a:extLst>
        </xdr:cNvPr>
        <xdr:cNvSpPr/>
      </xdr:nvSpPr>
      <xdr:spPr>
        <a:xfrm>
          <a:off x="22110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55880</xdr:rowOff>
    </xdr:from>
    <xdr:to>
      <xdr:col>112</xdr:col>
      <xdr:colOff>38100</xdr:colOff>
      <xdr:row>38</xdr:row>
      <xdr:rowOff>157480</xdr:rowOff>
    </xdr:to>
    <xdr:sp macro="" textlink="">
      <xdr:nvSpPr>
        <xdr:cNvPr id="477" name="フローチャート: 判断 476">
          <a:extLst>
            <a:ext uri="{FF2B5EF4-FFF2-40B4-BE49-F238E27FC236}">
              <a16:creationId xmlns:a16="http://schemas.microsoft.com/office/drawing/2014/main" id="{118584AA-E0B0-422F-9D2E-5242764FBFA5}"/>
            </a:ext>
          </a:extLst>
        </xdr:cNvPr>
        <xdr:cNvSpPr/>
      </xdr:nvSpPr>
      <xdr:spPr>
        <a:xfrm>
          <a:off x="21272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40640</xdr:rowOff>
    </xdr:from>
    <xdr:to>
      <xdr:col>107</xdr:col>
      <xdr:colOff>101600</xdr:colOff>
      <xdr:row>38</xdr:row>
      <xdr:rowOff>142240</xdr:rowOff>
    </xdr:to>
    <xdr:sp macro="" textlink="">
      <xdr:nvSpPr>
        <xdr:cNvPr id="478" name="フローチャート: 判断 477">
          <a:extLst>
            <a:ext uri="{FF2B5EF4-FFF2-40B4-BE49-F238E27FC236}">
              <a16:creationId xmlns:a16="http://schemas.microsoft.com/office/drawing/2014/main" id="{7A48A0F4-B75F-4227-B545-3E7916B5C99D}"/>
            </a:ext>
          </a:extLst>
        </xdr:cNvPr>
        <xdr:cNvSpPr/>
      </xdr:nvSpPr>
      <xdr:spPr>
        <a:xfrm>
          <a:off x="20383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479" name="フローチャート: 判断 478">
          <a:extLst>
            <a:ext uri="{FF2B5EF4-FFF2-40B4-BE49-F238E27FC236}">
              <a16:creationId xmlns:a16="http://schemas.microsoft.com/office/drawing/2014/main" id="{856BD491-5ECA-49B6-8734-67A6CF17DCDE}"/>
            </a:ext>
          </a:extLst>
        </xdr:cNvPr>
        <xdr:cNvSpPr/>
      </xdr:nvSpPr>
      <xdr:spPr>
        <a:xfrm>
          <a:off x="19494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480" name="フローチャート: 判断 479">
          <a:extLst>
            <a:ext uri="{FF2B5EF4-FFF2-40B4-BE49-F238E27FC236}">
              <a16:creationId xmlns:a16="http://schemas.microsoft.com/office/drawing/2014/main" id="{FAE012FB-035E-4144-8E04-07366E033D41}"/>
            </a:ext>
          </a:extLst>
        </xdr:cNvPr>
        <xdr:cNvSpPr/>
      </xdr:nvSpPr>
      <xdr:spPr>
        <a:xfrm>
          <a:off x="18605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22F3B897-B41B-4259-9AFB-EA7308D44A4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1ECCD98B-8789-4474-9C3A-2398646854A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9C1CDBA5-DD5F-4E86-958D-CB2E86F439C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4C3EF78B-DAEF-460A-876C-FA31AA475A2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75D54636-F20F-4F1E-B640-1E51ABE87A5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116840</xdr:rowOff>
    </xdr:from>
    <xdr:to>
      <xdr:col>116</xdr:col>
      <xdr:colOff>114300</xdr:colOff>
      <xdr:row>39</xdr:row>
      <xdr:rowOff>46990</xdr:rowOff>
    </xdr:to>
    <xdr:sp macro="" textlink="">
      <xdr:nvSpPr>
        <xdr:cNvPr id="486" name="楕円 485">
          <a:extLst>
            <a:ext uri="{FF2B5EF4-FFF2-40B4-BE49-F238E27FC236}">
              <a16:creationId xmlns:a16="http://schemas.microsoft.com/office/drawing/2014/main" id="{0914FB30-3D58-49AD-8FA1-CDDB624FB39E}"/>
            </a:ext>
          </a:extLst>
        </xdr:cNvPr>
        <xdr:cNvSpPr/>
      </xdr:nvSpPr>
      <xdr:spPr>
        <a:xfrm>
          <a:off x="22110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95267</xdr:rowOff>
    </xdr:from>
    <xdr:ext cx="469744" cy="259045"/>
    <xdr:sp macro="" textlink="">
      <xdr:nvSpPr>
        <xdr:cNvPr id="487" name="【認定こども園・幼稚園・保育所】&#10;一人当たり面積該当値テキスト">
          <a:extLst>
            <a:ext uri="{FF2B5EF4-FFF2-40B4-BE49-F238E27FC236}">
              <a16:creationId xmlns:a16="http://schemas.microsoft.com/office/drawing/2014/main" id="{1E1BDB1D-F2E9-433E-BC88-8A88A43F1180}"/>
            </a:ext>
          </a:extLst>
        </xdr:cNvPr>
        <xdr:cNvSpPr txBox="1"/>
      </xdr:nvSpPr>
      <xdr:spPr>
        <a:xfrm>
          <a:off x="22199600"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120650</xdr:rowOff>
    </xdr:from>
    <xdr:to>
      <xdr:col>112</xdr:col>
      <xdr:colOff>38100</xdr:colOff>
      <xdr:row>39</xdr:row>
      <xdr:rowOff>50800</xdr:rowOff>
    </xdr:to>
    <xdr:sp macro="" textlink="">
      <xdr:nvSpPr>
        <xdr:cNvPr id="488" name="楕円 487">
          <a:extLst>
            <a:ext uri="{FF2B5EF4-FFF2-40B4-BE49-F238E27FC236}">
              <a16:creationId xmlns:a16="http://schemas.microsoft.com/office/drawing/2014/main" id="{3B0AB07F-A02A-45C8-AB4A-C26F41EF547D}"/>
            </a:ext>
          </a:extLst>
        </xdr:cNvPr>
        <xdr:cNvSpPr/>
      </xdr:nvSpPr>
      <xdr:spPr>
        <a:xfrm>
          <a:off x="21272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167640</xdr:rowOff>
    </xdr:from>
    <xdr:to>
      <xdr:col>116</xdr:col>
      <xdr:colOff>63500</xdr:colOff>
      <xdr:row>39</xdr:row>
      <xdr:rowOff>0</xdr:rowOff>
    </xdr:to>
    <xdr:cxnSp macro="">
      <xdr:nvCxnSpPr>
        <xdr:cNvPr id="489" name="直線コネクタ 488">
          <a:extLst>
            <a:ext uri="{FF2B5EF4-FFF2-40B4-BE49-F238E27FC236}">
              <a16:creationId xmlns:a16="http://schemas.microsoft.com/office/drawing/2014/main" id="{1F696929-580D-48DF-8BB7-C8F2D02B60CD}"/>
            </a:ext>
          </a:extLst>
        </xdr:cNvPr>
        <xdr:cNvCxnSpPr/>
      </xdr:nvCxnSpPr>
      <xdr:spPr>
        <a:xfrm flipV="1">
          <a:off x="21323300" y="66827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74930</xdr:rowOff>
    </xdr:from>
    <xdr:to>
      <xdr:col>107</xdr:col>
      <xdr:colOff>101600</xdr:colOff>
      <xdr:row>39</xdr:row>
      <xdr:rowOff>5080</xdr:rowOff>
    </xdr:to>
    <xdr:sp macro="" textlink="">
      <xdr:nvSpPr>
        <xdr:cNvPr id="490" name="楕円 489">
          <a:extLst>
            <a:ext uri="{FF2B5EF4-FFF2-40B4-BE49-F238E27FC236}">
              <a16:creationId xmlns:a16="http://schemas.microsoft.com/office/drawing/2014/main" id="{D4BD84CA-C033-4DB0-B175-07ECE8E5041E}"/>
            </a:ext>
          </a:extLst>
        </xdr:cNvPr>
        <xdr:cNvSpPr/>
      </xdr:nvSpPr>
      <xdr:spPr>
        <a:xfrm>
          <a:off x="20383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125730</xdr:rowOff>
    </xdr:from>
    <xdr:to>
      <xdr:col>111</xdr:col>
      <xdr:colOff>177800</xdr:colOff>
      <xdr:row>39</xdr:row>
      <xdr:rowOff>0</xdr:rowOff>
    </xdr:to>
    <xdr:cxnSp macro="">
      <xdr:nvCxnSpPr>
        <xdr:cNvPr id="491" name="直線コネクタ 490">
          <a:extLst>
            <a:ext uri="{FF2B5EF4-FFF2-40B4-BE49-F238E27FC236}">
              <a16:creationId xmlns:a16="http://schemas.microsoft.com/office/drawing/2014/main" id="{4E83ACC6-B012-464C-8132-1D626B5CD4E4}"/>
            </a:ext>
          </a:extLst>
        </xdr:cNvPr>
        <xdr:cNvCxnSpPr/>
      </xdr:nvCxnSpPr>
      <xdr:spPr>
        <a:xfrm>
          <a:off x="20434300" y="66408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40640</xdr:rowOff>
    </xdr:from>
    <xdr:to>
      <xdr:col>102</xdr:col>
      <xdr:colOff>165100</xdr:colOff>
      <xdr:row>38</xdr:row>
      <xdr:rowOff>142240</xdr:rowOff>
    </xdr:to>
    <xdr:sp macro="" textlink="">
      <xdr:nvSpPr>
        <xdr:cNvPr id="492" name="楕円 491">
          <a:extLst>
            <a:ext uri="{FF2B5EF4-FFF2-40B4-BE49-F238E27FC236}">
              <a16:creationId xmlns:a16="http://schemas.microsoft.com/office/drawing/2014/main" id="{6DFC5AB2-CC09-4060-9383-678A6A49BC74}"/>
            </a:ext>
          </a:extLst>
        </xdr:cNvPr>
        <xdr:cNvSpPr/>
      </xdr:nvSpPr>
      <xdr:spPr>
        <a:xfrm>
          <a:off x="19494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91440</xdr:rowOff>
    </xdr:from>
    <xdr:to>
      <xdr:col>107</xdr:col>
      <xdr:colOff>50800</xdr:colOff>
      <xdr:row>38</xdr:row>
      <xdr:rowOff>125730</xdr:rowOff>
    </xdr:to>
    <xdr:cxnSp macro="">
      <xdr:nvCxnSpPr>
        <xdr:cNvPr id="493" name="直線コネクタ 492">
          <a:extLst>
            <a:ext uri="{FF2B5EF4-FFF2-40B4-BE49-F238E27FC236}">
              <a16:creationId xmlns:a16="http://schemas.microsoft.com/office/drawing/2014/main" id="{E3EDC7A0-142D-4B0B-9E38-F065A92DABF8}"/>
            </a:ext>
          </a:extLst>
        </xdr:cNvPr>
        <xdr:cNvCxnSpPr/>
      </xdr:nvCxnSpPr>
      <xdr:spPr>
        <a:xfrm>
          <a:off x="19545300" y="66065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59690</xdr:rowOff>
    </xdr:from>
    <xdr:to>
      <xdr:col>98</xdr:col>
      <xdr:colOff>38100</xdr:colOff>
      <xdr:row>38</xdr:row>
      <xdr:rowOff>161290</xdr:rowOff>
    </xdr:to>
    <xdr:sp macro="" textlink="">
      <xdr:nvSpPr>
        <xdr:cNvPr id="494" name="楕円 493">
          <a:extLst>
            <a:ext uri="{FF2B5EF4-FFF2-40B4-BE49-F238E27FC236}">
              <a16:creationId xmlns:a16="http://schemas.microsoft.com/office/drawing/2014/main" id="{F4C94802-661C-4BDE-B09B-AB00B5B8DC8C}"/>
            </a:ext>
          </a:extLst>
        </xdr:cNvPr>
        <xdr:cNvSpPr/>
      </xdr:nvSpPr>
      <xdr:spPr>
        <a:xfrm>
          <a:off x="18605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91440</xdr:rowOff>
    </xdr:from>
    <xdr:to>
      <xdr:col>102</xdr:col>
      <xdr:colOff>114300</xdr:colOff>
      <xdr:row>38</xdr:row>
      <xdr:rowOff>110490</xdr:rowOff>
    </xdr:to>
    <xdr:cxnSp macro="">
      <xdr:nvCxnSpPr>
        <xdr:cNvPr id="495" name="直線コネクタ 494">
          <a:extLst>
            <a:ext uri="{FF2B5EF4-FFF2-40B4-BE49-F238E27FC236}">
              <a16:creationId xmlns:a16="http://schemas.microsoft.com/office/drawing/2014/main" id="{BEEC4985-5D80-4AC3-92EE-BA39BB51FD95}"/>
            </a:ext>
          </a:extLst>
        </xdr:cNvPr>
        <xdr:cNvCxnSpPr/>
      </xdr:nvCxnSpPr>
      <xdr:spPr>
        <a:xfrm flipV="1">
          <a:off x="18656300" y="66065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2557</xdr:rowOff>
    </xdr:from>
    <xdr:ext cx="469744" cy="259045"/>
    <xdr:sp macro="" textlink="">
      <xdr:nvSpPr>
        <xdr:cNvPr id="496" name="n_1aveValue【認定こども園・幼稚園・保育所】&#10;一人当たり面積">
          <a:extLst>
            <a:ext uri="{FF2B5EF4-FFF2-40B4-BE49-F238E27FC236}">
              <a16:creationId xmlns:a16="http://schemas.microsoft.com/office/drawing/2014/main" id="{988D2F0D-E40A-403A-A06C-19ABCB72B1B4}"/>
            </a:ext>
          </a:extLst>
        </xdr:cNvPr>
        <xdr:cNvSpPr txBox="1"/>
      </xdr:nvSpPr>
      <xdr:spPr>
        <a:xfrm>
          <a:off x="21075727"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158767</xdr:rowOff>
    </xdr:from>
    <xdr:ext cx="469744" cy="259045"/>
    <xdr:sp macro="" textlink="">
      <xdr:nvSpPr>
        <xdr:cNvPr id="497" name="n_2aveValue【認定こども園・幼稚園・保育所】&#10;一人当たり面積">
          <a:extLst>
            <a:ext uri="{FF2B5EF4-FFF2-40B4-BE49-F238E27FC236}">
              <a16:creationId xmlns:a16="http://schemas.microsoft.com/office/drawing/2014/main" id="{03509EA1-E315-4111-8613-4206CBC9EF49}"/>
            </a:ext>
          </a:extLst>
        </xdr:cNvPr>
        <xdr:cNvSpPr txBox="1"/>
      </xdr:nvSpPr>
      <xdr:spPr>
        <a:xfrm>
          <a:off x="201994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53357</xdr:rowOff>
    </xdr:from>
    <xdr:ext cx="469744" cy="259045"/>
    <xdr:sp macro="" textlink="">
      <xdr:nvSpPr>
        <xdr:cNvPr id="498" name="n_3aveValue【認定こども園・幼稚園・保育所】&#10;一人当たり面積">
          <a:extLst>
            <a:ext uri="{FF2B5EF4-FFF2-40B4-BE49-F238E27FC236}">
              <a16:creationId xmlns:a16="http://schemas.microsoft.com/office/drawing/2014/main" id="{44C69F8A-F5C4-4B11-A410-03C7C8C368A1}"/>
            </a:ext>
          </a:extLst>
        </xdr:cNvPr>
        <xdr:cNvSpPr txBox="1"/>
      </xdr:nvSpPr>
      <xdr:spPr>
        <a:xfrm>
          <a:off x="19310427"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49547</xdr:rowOff>
    </xdr:from>
    <xdr:ext cx="469744" cy="259045"/>
    <xdr:sp macro="" textlink="">
      <xdr:nvSpPr>
        <xdr:cNvPr id="499" name="n_4aveValue【認定こども園・幼稚園・保育所】&#10;一人当たり面積">
          <a:extLst>
            <a:ext uri="{FF2B5EF4-FFF2-40B4-BE49-F238E27FC236}">
              <a16:creationId xmlns:a16="http://schemas.microsoft.com/office/drawing/2014/main" id="{0D3A33C6-1391-4921-B754-4F028CA895B5}"/>
            </a:ext>
          </a:extLst>
        </xdr:cNvPr>
        <xdr:cNvSpPr txBox="1"/>
      </xdr:nvSpPr>
      <xdr:spPr>
        <a:xfrm>
          <a:off x="18421427" y="673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41927</xdr:rowOff>
    </xdr:from>
    <xdr:ext cx="469744" cy="259045"/>
    <xdr:sp macro="" textlink="">
      <xdr:nvSpPr>
        <xdr:cNvPr id="500" name="n_1mainValue【認定こども園・幼稚園・保育所】&#10;一人当たり面積">
          <a:extLst>
            <a:ext uri="{FF2B5EF4-FFF2-40B4-BE49-F238E27FC236}">
              <a16:creationId xmlns:a16="http://schemas.microsoft.com/office/drawing/2014/main" id="{C23C9963-F08B-474A-93EB-6E48A6A40038}"/>
            </a:ext>
          </a:extLst>
        </xdr:cNvPr>
        <xdr:cNvSpPr txBox="1"/>
      </xdr:nvSpPr>
      <xdr:spPr>
        <a:xfrm>
          <a:off x="210757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167657</xdr:rowOff>
    </xdr:from>
    <xdr:ext cx="469744" cy="259045"/>
    <xdr:sp macro="" textlink="">
      <xdr:nvSpPr>
        <xdr:cNvPr id="501" name="n_2mainValue【認定こども園・幼稚園・保育所】&#10;一人当たり面積">
          <a:extLst>
            <a:ext uri="{FF2B5EF4-FFF2-40B4-BE49-F238E27FC236}">
              <a16:creationId xmlns:a16="http://schemas.microsoft.com/office/drawing/2014/main" id="{677E5385-B8F4-4CBA-87B3-449E0CB140AC}"/>
            </a:ext>
          </a:extLst>
        </xdr:cNvPr>
        <xdr:cNvSpPr txBox="1"/>
      </xdr:nvSpPr>
      <xdr:spPr>
        <a:xfrm>
          <a:off x="20199427"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158767</xdr:rowOff>
    </xdr:from>
    <xdr:ext cx="469744" cy="259045"/>
    <xdr:sp macro="" textlink="">
      <xdr:nvSpPr>
        <xdr:cNvPr id="502" name="n_3mainValue【認定こども園・幼稚園・保育所】&#10;一人当たり面積">
          <a:extLst>
            <a:ext uri="{FF2B5EF4-FFF2-40B4-BE49-F238E27FC236}">
              <a16:creationId xmlns:a16="http://schemas.microsoft.com/office/drawing/2014/main" id="{FFD7CACB-4E17-4156-9343-C4421C663BA0}"/>
            </a:ext>
          </a:extLst>
        </xdr:cNvPr>
        <xdr:cNvSpPr txBox="1"/>
      </xdr:nvSpPr>
      <xdr:spPr>
        <a:xfrm>
          <a:off x="193104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6367</xdr:rowOff>
    </xdr:from>
    <xdr:ext cx="469744" cy="259045"/>
    <xdr:sp macro="" textlink="">
      <xdr:nvSpPr>
        <xdr:cNvPr id="503" name="n_4mainValue【認定こども園・幼稚園・保育所】&#10;一人当たり面積">
          <a:extLst>
            <a:ext uri="{FF2B5EF4-FFF2-40B4-BE49-F238E27FC236}">
              <a16:creationId xmlns:a16="http://schemas.microsoft.com/office/drawing/2014/main" id="{12C54076-9BCB-42B0-B286-A8A0662549C1}"/>
            </a:ext>
          </a:extLst>
        </xdr:cNvPr>
        <xdr:cNvSpPr txBox="1"/>
      </xdr:nvSpPr>
      <xdr:spPr>
        <a:xfrm>
          <a:off x="1842142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73036145-650F-4487-96AF-2F4415DBAFF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DE5AA7FF-FB25-46B9-8E45-0637A22E94F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21FB615D-6B2D-434C-8769-75A059F74B2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F370958D-BEC9-43D1-8D02-A740BA568BB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40191382-0071-44BA-B750-C7EAC852851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64A55452-944D-4BD3-9F98-2900D889730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DD8B1AE1-D93B-4E78-85EB-6B40849FC39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6B852B54-5817-47A7-B010-C2B7273122D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7DE9A14D-4D10-455B-B2B2-69F59B41121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2DEF3C5B-95D6-4A51-840A-960884D4C17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a:extLst>
            <a:ext uri="{FF2B5EF4-FFF2-40B4-BE49-F238E27FC236}">
              <a16:creationId xmlns:a16="http://schemas.microsoft.com/office/drawing/2014/main" id="{4741399C-C54A-41B0-A56D-828BE42A91D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5" name="直線コネクタ 514">
          <a:extLst>
            <a:ext uri="{FF2B5EF4-FFF2-40B4-BE49-F238E27FC236}">
              <a16:creationId xmlns:a16="http://schemas.microsoft.com/office/drawing/2014/main" id="{5137D094-3772-4CEB-8A3E-4FC79527B4B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6" name="テキスト ボックス 515">
          <a:extLst>
            <a:ext uri="{FF2B5EF4-FFF2-40B4-BE49-F238E27FC236}">
              <a16:creationId xmlns:a16="http://schemas.microsoft.com/office/drawing/2014/main" id="{FF815567-3D3E-4F53-9D93-186C919927D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7" name="直線コネクタ 516">
          <a:extLst>
            <a:ext uri="{FF2B5EF4-FFF2-40B4-BE49-F238E27FC236}">
              <a16:creationId xmlns:a16="http://schemas.microsoft.com/office/drawing/2014/main" id="{9F1A840E-3EE5-4866-9372-3C8A238B91F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8" name="テキスト ボックス 517">
          <a:extLst>
            <a:ext uri="{FF2B5EF4-FFF2-40B4-BE49-F238E27FC236}">
              <a16:creationId xmlns:a16="http://schemas.microsoft.com/office/drawing/2014/main" id="{52D55BF9-7B58-4C52-9FAD-AEAB507C5D2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9" name="直線コネクタ 518">
          <a:extLst>
            <a:ext uri="{FF2B5EF4-FFF2-40B4-BE49-F238E27FC236}">
              <a16:creationId xmlns:a16="http://schemas.microsoft.com/office/drawing/2014/main" id="{9404E07D-9B99-4B44-ABC1-19B71475432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0" name="テキスト ボックス 519">
          <a:extLst>
            <a:ext uri="{FF2B5EF4-FFF2-40B4-BE49-F238E27FC236}">
              <a16:creationId xmlns:a16="http://schemas.microsoft.com/office/drawing/2014/main" id="{414868E2-7EB1-40BB-9FDF-02C3AB5A8FA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1" name="直線コネクタ 520">
          <a:extLst>
            <a:ext uri="{FF2B5EF4-FFF2-40B4-BE49-F238E27FC236}">
              <a16:creationId xmlns:a16="http://schemas.microsoft.com/office/drawing/2014/main" id="{2ED41A0D-7372-4EB4-92FD-2BC1E3D6D78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2" name="テキスト ボックス 521">
          <a:extLst>
            <a:ext uri="{FF2B5EF4-FFF2-40B4-BE49-F238E27FC236}">
              <a16:creationId xmlns:a16="http://schemas.microsoft.com/office/drawing/2014/main" id="{D7E9B890-27D2-4B75-8EDA-4EFBB420830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3" name="直線コネクタ 522">
          <a:extLst>
            <a:ext uri="{FF2B5EF4-FFF2-40B4-BE49-F238E27FC236}">
              <a16:creationId xmlns:a16="http://schemas.microsoft.com/office/drawing/2014/main" id="{3DB4ED11-0E8F-4AF0-8FBD-294E3FAE0B6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4" name="テキスト ボックス 523">
          <a:extLst>
            <a:ext uri="{FF2B5EF4-FFF2-40B4-BE49-F238E27FC236}">
              <a16:creationId xmlns:a16="http://schemas.microsoft.com/office/drawing/2014/main" id="{A940DA6C-977F-45BE-855C-4B6DC05E122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46FAE800-DF5E-488A-AE3D-48C63EC5CEA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6" name="テキスト ボックス 525">
          <a:extLst>
            <a:ext uri="{FF2B5EF4-FFF2-40B4-BE49-F238E27FC236}">
              <a16:creationId xmlns:a16="http://schemas.microsoft.com/office/drawing/2014/main" id="{F34C4BFA-79BD-48DE-9CEA-BA5E8E6F70B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83045799-EF45-4F85-A1B8-47B5F6B2E64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24765</xdr:rowOff>
    </xdr:from>
    <xdr:to>
      <xdr:col>85</xdr:col>
      <xdr:colOff>126364</xdr:colOff>
      <xdr:row>63</xdr:row>
      <xdr:rowOff>41910</xdr:rowOff>
    </xdr:to>
    <xdr:cxnSp macro="">
      <xdr:nvCxnSpPr>
        <xdr:cNvPr id="528" name="直線コネクタ 527">
          <a:extLst>
            <a:ext uri="{FF2B5EF4-FFF2-40B4-BE49-F238E27FC236}">
              <a16:creationId xmlns:a16="http://schemas.microsoft.com/office/drawing/2014/main" id="{6F75A2BC-83B2-4E2E-86F7-EBA44008530F}"/>
            </a:ext>
          </a:extLst>
        </xdr:cNvPr>
        <xdr:cNvCxnSpPr/>
      </xdr:nvCxnSpPr>
      <xdr:spPr>
        <a:xfrm flipV="1">
          <a:off x="16318864" y="9625965"/>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45737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5A82FCB0-3E6E-47E9-9DF6-965F1099A0DF}"/>
            </a:ext>
          </a:extLst>
        </xdr:cNvPr>
        <xdr:cNvSpPr txBox="1"/>
      </xdr:nvSpPr>
      <xdr:spPr>
        <a:xfrm>
          <a:off x="16357600"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41910</xdr:rowOff>
    </xdr:from>
    <xdr:to>
      <xdr:col>86</xdr:col>
      <xdr:colOff>25400</xdr:colOff>
      <xdr:row>63</xdr:row>
      <xdr:rowOff>41910</xdr:rowOff>
    </xdr:to>
    <xdr:cxnSp macro="">
      <xdr:nvCxnSpPr>
        <xdr:cNvPr id="530" name="直線コネクタ 529">
          <a:extLst>
            <a:ext uri="{FF2B5EF4-FFF2-40B4-BE49-F238E27FC236}">
              <a16:creationId xmlns:a16="http://schemas.microsoft.com/office/drawing/2014/main" id="{7ED88C95-BDDB-4E22-BC94-83C4747CD74A}"/>
            </a:ext>
          </a:extLst>
        </xdr:cNvPr>
        <xdr:cNvCxnSpPr/>
      </xdr:nvCxnSpPr>
      <xdr:spPr>
        <a:xfrm>
          <a:off x="16230600" y="1084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142892</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84DD7D1B-1F87-45AD-872D-EB4181767B19}"/>
            </a:ext>
          </a:extLst>
        </xdr:cNvPr>
        <xdr:cNvSpPr txBox="1"/>
      </xdr:nvSpPr>
      <xdr:spPr>
        <a:xfrm>
          <a:off x="16357600" y="940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24765</xdr:rowOff>
    </xdr:from>
    <xdr:to>
      <xdr:col>86</xdr:col>
      <xdr:colOff>25400</xdr:colOff>
      <xdr:row>56</xdr:row>
      <xdr:rowOff>24765</xdr:rowOff>
    </xdr:to>
    <xdr:cxnSp macro="">
      <xdr:nvCxnSpPr>
        <xdr:cNvPr id="532" name="直線コネクタ 531">
          <a:extLst>
            <a:ext uri="{FF2B5EF4-FFF2-40B4-BE49-F238E27FC236}">
              <a16:creationId xmlns:a16="http://schemas.microsoft.com/office/drawing/2014/main" id="{D3732B07-6E85-4EBD-B828-5C05BBE4903F}"/>
            </a:ext>
          </a:extLst>
        </xdr:cNvPr>
        <xdr:cNvCxnSpPr/>
      </xdr:nvCxnSpPr>
      <xdr:spPr>
        <a:xfrm>
          <a:off x="16230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17797</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E9AECC8A-F577-43C6-A581-6C462786DD08}"/>
            </a:ext>
          </a:extLst>
        </xdr:cNvPr>
        <xdr:cNvSpPr txBox="1"/>
      </xdr:nvSpPr>
      <xdr:spPr>
        <a:xfrm>
          <a:off x="16357600" y="1013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34" name="フローチャート: 判断 533">
          <a:extLst>
            <a:ext uri="{FF2B5EF4-FFF2-40B4-BE49-F238E27FC236}">
              <a16:creationId xmlns:a16="http://schemas.microsoft.com/office/drawing/2014/main" id="{E523CF4C-45D8-4715-80E6-A772D89D4B6A}"/>
            </a:ext>
          </a:extLst>
        </xdr:cNvPr>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147320</xdr:rowOff>
    </xdr:from>
    <xdr:to>
      <xdr:col>81</xdr:col>
      <xdr:colOff>101600</xdr:colOff>
      <xdr:row>60</xdr:row>
      <xdr:rowOff>77470</xdr:rowOff>
    </xdr:to>
    <xdr:sp macro="" textlink="">
      <xdr:nvSpPr>
        <xdr:cNvPr id="535" name="フローチャート: 判断 534">
          <a:extLst>
            <a:ext uri="{FF2B5EF4-FFF2-40B4-BE49-F238E27FC236}">
              <a16:creationId xmlns:a16="http://schemas.microsoft.com/office/drawing/2014/main" id="{BF3D46DC-0E54-49E1-9774-05DAF32AC9C0}"/>
            </a:ext>
          </a:extLst>
        </xdr:cNvPr>
        <xdr:cNvSpPr/>
      </xdr:nvSpPr>
      <xdr:spPr>
        <a:xfrm>
          <a:off x="15430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536" name="フローチャート: 判断 535">
          <a:extLst>
            <a:ext uri="{FF2B5EF4-FFF2-40B4-BE49-F238E27FC236}">
              <a16:creationId xmlns:a16="http://schemas.microsoft.com/office/drawing/2014/main" id="{619B6054-762A-421C-BA37-1F20EE51A6C0}"/>
            </a:ext>
          </a:extLst>
        </xdr:cNvPr>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37" name="フローチャート: 判断 536">
          <a:extLst>
            <a:ext uri="{FF2B5EF4-FFF2-40B4-BE49-F238E27FC236}">
              <a16:creationId xmlns:a16="http://schemas.microsoft.com/office/drawing/2014/main" id="{A30D610B-6139-44B6-BF1E-2F1375C781B0}"/>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538" name="フローチャート: 判断 537">
          <a:extLst>
            <a:ext uri="{FF2B5EF4-FFF2-40B4-BE49-F238E27FC236}">
              <a16:creationId xmlns:a16="http://schemas.microsoft.com/office/drawing/2014/main" id="{85C3BA00-6C5F-4D8D-8BCB-7AEEBA9E537C}"/>
            </a:ext>
          </a:extLst>
        </xdr:cNvPr>
        <xdr:cNvSpPr/>
      </xdr:nvSpPr>
      <xdr:spPr>
        <a:xfrm>
          <a:off x="12763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62589108-D059-4539-87CB-42DBA0BA464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29A5030B-06B5-4C6A-8C79-51F386F7228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CEDE8CC7-4394-478E-A1ED-FA7956517F0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E3420E40-AC90-4DAF-B8D2-E7F26CF9177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A5B4D4C1-4E3B-4DDC-BE06-FF40B1F8C2D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116840</xdr:rowOff>
    </xdr:from>
    <xdr:to>
      <xdr:col>85</xdr:col>
      <xdr:colOff>177800</xdr:colOff>
      <xdr:row>61</xdr:row>
      <xdr:rowOff>46990</xdr:rowOff>
    </xdr:to>
    <xdr:sp macro="" textlink="">
      <xdr:nvSpPr>
        <xdr:cNvPr id="544" name="楕円 543">
          <a:extLst>
            <a:ext uri="{FF2B5EF4-FFF2-40B4-BE49-F238E27FC236}">
              <a16:creationId xmlns:a16="http://schemas.microsoft.com/office/drawing/2014/main" id="{0E4646EA-E0BD-42CB-AB12-396B365D5143}"/>
            </a:ext>
          </a:extLst>
        </xdr:cNvPr>
        <xdr:cNvSpPr/>
      </xdr:nvSpPr>
      <xdr:spPr>
        <a:xfrm>
          <a:off x="162687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95267</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FA015085-2D1D-402A-B136-64B9088BBCF0}"/>
            </a:ext>
          </a:extLst>
        </xdr:cNvPr>
        <xdr:cNvSpPr txBox="1"/>
      </xdr:nvSpPr>
      <xdr:spPr>
        <a:xfrm>
          <a:off x="16357600"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74930</xdr:rowOff>
    </xdr:from>
    <xdr:to>
      <xdr:col>81</xdr:col>
      <xdr:colOff>101600</xdr:colOff>
      <xdr:row>61</xdr:row>
      <xdr:rowOff>5080</xdr:rowOff>
    </xdr:to>
    <xdr:sp macro="" textlink="">
      <xdr:nvSpPr>
        <xdr:cNvPr id="546" name="楕円 545">
          <a:extLst>
            <a:ext uri="{FF2B5EF4-FFF2-40B4-BE49-F238E27FC236}">
              <a16:creationId xmlns:a16="http://schemas.microsoft.com/office/drawing/2014/main" id="{05EA0108-F486-4155-96AB-2EC9A9EA34CF}"/>
            </a:ext>
          </a:extLst>
        </xdr:cNvPr>
        <xdr:cNvSpPr/>
      </xdr:nvSpPr>
      <xdr:spPr>
        <a:xfrm>
          <a:off x="15430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125730</xdr:rowOff>
    </xdr:from>
    <xdr:to>
      <xdr:col>85</xdr:col>
      <xdr:colOff>127000</xdr:colOff>
      <xdr:row>60</xdr:row>
      <xdr:rowOff>167640</xdr:rowOff>
    </xdr:to>
    <xdr:cxnSp macro="">
      <xdr:nvCxnSpPr>
        <xdr:cNvPr id="547" name="直線コネクタ 546">
          <a:extLst>
            <a:ext uri="{FF2B5EF4-FFF2-40B4-BE49-F238E27FC236}">
              <a16:creationId xmlns:a16="http://schemas.microsoft.com/office/drawing/2014/main" id="{49F9D53A-7FDD-4199-8021-EFFF0E4929F0}"/>
            </a:ext>
          </a:extLst>
        </xdr:cNvPr>
        <xdr:cNvCxnSpPr/>
      </xdr:nvCxnSpPr>
      <xdr:spPr>
        <a:xfrm>
          <a:off x="15481300" y="104127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36830</xdr:rowOff>
    </xdr:from>
    <xdr:to>
      <xdr:col>76</xdr:col>
      <xdr:colOff>165100</xdr:colOff>
      <xdr:row>60</xdr:row>
      <xdr:rowOff>138430</xdr:rowOff>
    </xdr:to>
    <xdr:sp macro="" textlink="">
      <xdr:nvSpPr>
        <xdr:cNvPr id="548" name="楕円 547">
          <a:extLst>
            <a:ext uri="{FF2B5EF4-FFF2-40B4-BE49-F238E27FC236}">
              <a16:creationId xmlns:a16="http://schemas.microsoft.com/office/drawing/2014/main" id="{9989E786-7A19-4D0C-AC53-06D203A38DD5}"/>
            </a:ext>
          </a:extLst>
        </xdr:cNvPr>
        <xdr:cNvSpPr/>
      </xdr:nvSpPr>
      <xdr:spPr>
        <a:xfrm>
          <a:off x="14541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87630</xdr:rowOff>
    </xdr:from>
    <xdr:to>
      <xdr:col>81</xdr:col>
      <xdr:colOff>50800</xdr:colOff>
      <xdr:row>60</xdr:row>
      <xdr:rowOff>125730</xdr:rowOff>
    </xdr:to>
    <xdr:cxnSp macro="">
      <xdr:nvCxnSpPr>
        <xdr:cNvPr id="549" name="直線コネクタ 548">
          <a:extLst>
            <a:ext uri="{FF2B5EF4-FFF2-40B4-BE49-F238E27FC236}">
              <a16:creationId xmlns:a16="http://schemas.microsoft.com/office/drawing/2014/main" id="{4C08B00D-159D-4DD6-8DEE-E451DD7EBB15}"/>
            </a:ext>
          </a:extLst>
        </xdr:cNvPr>
        <xdr:cNvCxnSpPr/>
      </xdr:nvCxnSpPr>
      <xdr:spPr>
        <a:xfrm>
          <a:off x="14592300" y="103746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4445</xdr:rowOff>
    </xdr:from>
    <xdr:to>
      <xdr:col>72</xdr:col>
      <xdr:colOff>38100</xdr:colOff>
      <xdr:row>60</xdr:row>
      <xdr:rowOff>106045</xdr:rowOff>
    </xdr:to>
    <xdr:sp macro="" textlink="">
      <xdr:nvSpPr>
        <xdr:cNvPr id="550" name="楕円 549">
          <a:extLst>
            <a:ext uri="{FF2B5EF4-FFF2-40B4-BE49-F238E27FC236}">
              <a16:creationId xmlns:a16="http://schemas.microsoft.com/office/drawing/2014/main" id="{B60AD67A-1A44-4295-9F38-5A8C96280FFA}"/>
            </a:ext>
          </a:extLst>
        </xdr:cNvPr>
        <xdr:cNvSpPr/>
      </xdr:nvSpPr>
      <xdr:spPr>
        <a:xfrm>
          <a:off x="13652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55245</xdr:rowOff>
    </xdr:from>
    <xdr:to>
      <xdr:col>76</xdr:col>
      <xdr:colOff>114300</xdr:colOff>
      <xdr:row>60</xdr:row>
      <xdr:rowOff>87630</xdr:rowOff>
    </xdr:to>
    <xdr:cxnSp macro="">
      <xdr:nvCxnSpPr>
        <xdr:cNvPr id="551" name="直線コネクタ 550">
          <a:extLst>
            <a:ext uri="{FF2B5EF4-FFF2-40B4-BE49-F238E27FC236}">
              <a16:creationId xmlns:a16="http://schemas.microsoft.com/office/drawing/2014/main" id="{8D4333A9-1846-4B21-AFD0-50274328206D}"/>
            </a:ext>
          </a:extLst>
        </xdr:cNvPr>
        <xdr:cNvCxnSpPr/>
      </xdr:nvCxnSpPr>
      <xdr:spPr>
        <a:xfrm>
          <a:off x="13703300" y="103422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xdr:rowOff>
    </xdr:from>
    <xdr:to>
      <xdr:col>67</xdr:col>
      <xdr:colOff>101600</xdr:colOff>
      <xdr:row>60</xdr:row>
      <xdr:rowOff>102235</xdr:rowOff>
    </xdr:to>
    <xdr:sp macro="" textlink="">
      <xdr:nvSpPr>
        <xdr:cNvPr id="552" name="楕円 551">
          <a:extLst>
            <a:ext uri="{FF2B5EF4-FFF2-40B4-BE49-F238E27FC236}">
              <a16:creationId xmlns:a16="http://schemas.microsoft.com/office/drawing/2014/main" id="{F7E144DE-2BBE-4B13-A663-7CC5B8C86D40}"/>
            </a:ext>
          </a:extLst>
        </xdr:cNvPr>
        <xdr:cNvSpPr/>
      </xdr:nvSpPr>
      <xdr:spPr>
        <a:xfrm>
          <a:off x="12763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51435</xdr:rowOff>
    </xdr:from>
    <xdr:to>
      <xdr:col>71</xdr:col>
      <xdr:colOff>177800</xdr:colOff>
      <xdr:row>60</xdr:row>
      <xdr:rowOff>55245</xdr:rowOff>
    </xdr:to>
    <xdr:cxnSp macro="">
      <xdr:nvCxnSpPr>
        <xdr:cNvPr id="553" name="直線コネクタ 552">
          <a:extLst>
            <a:ext uri="{FF2B5EF4-FFF2-40B4-BE49-F238E27FC236}">
              <a16:creationId xmlns:a16="http://schemas.microsoft.com/office/drawing/2014/main" id="{16EC9157-F29C-49A1-A18B-7EC920E4835D}"/>
            </a:ext>
          </a:extLst>
        </xdr:cNvPr>
        <xdr:cNvCxnSpPr/>
      </xdr:nvCxnSpPr>
      <xdr:spPr>
        <a:xfrm>
          <a:off x="12814300" y="1033843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93997</xdr:rowOff>
    </xdr:from>
    <xdr:ext cx="405111" cy="259045"/>
    <xdr:sp macro="" textlink="">
      <xdr:nvSpPr>
        <xdr:cNvPr id="554" name="n_1aveValue【学校施設】&#10;有形固定資産減価償却率">
          <a:extLst>
            <a:ext uri="{FF2B5EF4-FFF2-40B4-BE49-F238E27FC236}">
              <a16:creationId xmlns:a16="http://schemas.microsoft.com/office/drawing/2014/main" id="{295C72C4-5E1E-4DE1-B5EB-43BFF71F7FBD}"/>
            </a:ext>
          </a:extLst>
        </xdr:cNvPr>
        <xdr:cNvSpPr txBox="1"/>
      </xdr:nvSpPr>
      <xdr:spPr>
        <a:xfrm>
          <a:off x="152660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73042</xdr:rowOff>
    </xdr:from>
    <xdr:ext cx="405111" cy="259045"/>
    <xdr:sp macro="" textlink="">
      <xdr:nvSpPr>
        <xdr:cNvPr id="555" name="n_2aveValue【学校施設】&#10;有形固定資産減価償却率">
          <a:extLst>
            <a:ext uri="{FF2B5EF4-FFF2-40B4-BE49-F238E27FC236}">
              <a16:creationId xmlns:a16="http://schemas.microsoft.com/office/drawing/2014/main" id="{C39E9184-29EC-4CE2-8653-F8A0A1926F2C}"/>
            </a:ext>
          </a:extLst>
        </xdr:cNvPr>
        <xdr:cNvSpPr txBox="1"/>
      </xdr:nvSpPr>
      <xdr:spPr>
        <a:xfrm>
          <a:off x="14389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556" name="n_3aveValue【学校施設】&#10;有形固定資産減価償却率">
          <a:extLst>
            <a:ext uri="{FF2B5EF4-FFF2-40B4-BE49-F238E27FC236}">
              <a16:creationId xmlns:a16="http://schemas.microsoft.com/office/drawing/2014/main" id="{ED47388E-A923-43ED-971D-4399AA2F12DE}"/>
            </a:ext>
          </a:extLst>
        </xdr:cNvPr>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38752</xdr:rowOff>
    </xdr:from>
    <xdr:ext cx="405111" cy="259045"/>
    <xdr:sp macro="" textlink="">
      <xdr:nvSpPr>
        <xdr:cNvPr id="557" name="n_4aveValue【学校施設】&#10;有形固定資産減価償却率">
          <a:extLst>
            <a:ext uri="{FF2B5EF4-FFF2-40B4-BE49-F238E27FC236}">
              <a16:creationId xmlns:a16="http://schemas.microsoft.com/office/drawing/2014/main" id="{40DAB162-889F-4E13-B01A-8831ED7B470C}"/>
            </a:ext>
          </a:extLst>
        </xdr:cNvPr>
        <xdr:cNvSpPr txBox="1"/>
      </xdr:nvSpPr>
      <xdr:spPr>
        <a:xfrm>
          <a:off x="12611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167657</xdr:rowOff>
    </xdr:from>
    <xdr:ext cx="405111" cy="259045"/>
    <xdr:sp macro="" textlink="">
      <xdr:nvSpPr>
        <xdr:cNvPr id="558" name="n_1mainValue【学校施設】&#10;有形固定資産減価償却率">
          <a:extLst>
            <a:ext uri="{FF2B5EF4-FFF2-40B4-BE49-F238E27FC236}">
              <a16:creationId xmlns:a16="http://schemas.microsoft.com/office/drawing/2014/main" id="{196B550B-CF1B-44D1-A4B7-03136365DD94}"/>
            </a:ext>
          </a:extLst>
        </xdr:cNvPr>
        <xdr:cNvSpPr txBox="1"/>
      </xdr:nvSpPr>
      <xdr:spPr>
        <a:xfrm>
          <a:off x="152660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129557</xdr:rowOff>
    </xdr:from>
    <xdr:ext cx="405111" cy="259045"/>
    <xdr:sp macro="" textlink="">
      <xdr:nvSpPr>
        <xdr:cNvPr id="559" name="n_2mainValue【学校施設】&#10;有形固定資産減価償却率">
          <a:extLst>
            <a:ext uri="{FF2B5EF4-FFF2-40B4-BE49-F238E27FC236}">
              <a16:creationId xmlns:a16="http://schemas.microsoft.com/office/drawing/2014/main" id="{B8803385-FA2B-497A-AD5E-23A0735242B2}"/>
            </a:ext>
          </a:extLst>
        </xdr:cNvPr>
        <xdr:cNvSpPr txBox="1"/>
      </xdr:nvSpPr>
      <xdr:spPr>
        <a:xfrm>
          <a:off x="14389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97172</xdr:rowOff>
    </xdr:from>
    <xdr:ext cx="405111" cy="259045"/>
    <xdr:sp macro="" textlink="">
      <xdr:nvSpPr>
        <xdr:cNvPr id="560" name="n_3mainValue【学校施設】&#10;有形固定資産減価償却率">
          <a:extLst>
            <a:ext uri="{FF2B5EF4-FFF2-40B4-BE49-F238E27FC236}">
              <a16:creationId xmlns:a16="http://schemas.microsoft.com/office/drawing/2014/main" id="{F6F32595-D613-4114-B58E-2CA00CB84E16}"/>
            </a:ext>
          </a:extLst>
        </xdr:cNvPr>
        <xdr:cNvSpPr txBox="1"/>
      </xdr:nvSpPr>
      <xdr:spPr>
        <a:xfrm>
          <a:off x="135007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93362</xdr:rowOff>
    </xdr:from>
    <xdr:ext cx="405111" cy="259045"/>
    <xdr:sp macro="" textlink="">
      <xdr:nvSpPr>
        <xdr:cNvPr id="561" name="n_4mainValue【学校施設】&#10;有形固定資産減価償却率">
          <a:extLst>
            <a:ext uri="{FF2B5EF4-FFF2-40B4-BE49-F238E27FC236}">
              <a16:creationId xmlns:a16="http://schemas.microsoft.com/office/drawing/2014/main" id="{344DBD92-F807-41D5-9CFB-EBD85C4012A0}"/>
            </a:ext>
          </a:extLst>
        </xdr:cNvPr>
        <xdr:cNvSpPr txBox="1"/>
      </xdr:nvSpPr>
      <xdr:spPr>
        <a:xfrm>
          <a:off x="12611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1934B430-FAB6-48EE-B690-4D41E9AE532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5267F5D4-30AD-44B0-BA60-9C5B31EDA2C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20D0A7C0-616A-4524-82A3-7143A609B85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71BAED36-9157-41EC-B1F2-4A0AD0F7164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55332A11-28F2-4092-9A00-4BAB38541B6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5C917D30-EAEE-420B-9F6F-1983B9E6247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81786090-8DFF-4A35-8B02-E05485A55D6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7D71E01D-0771-4A31-866D-ECC7E983502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5E9A16B1-66CD-43BC-8151-21C8AAA47A0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EB616A13-6DA6-4ED5-994D-21AB87AE4AD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A93A6D8C-6153-4551-85F3-7DA31CAD121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a:extLst>
            <a:ext uri="{FF2B5EF4-FFF2-40B4-BE49-F238E27FC236}">
              <a16:creationId xmlns:a16="http://schemas.microsoft.com/office/drawing/2014/main" id="{6E7DA95E-F6E0-4B5F-B813-348BE28FCB1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a:extLst>
            <a:ext uri="{FF2B5EF4-FFF2-40B4-BE49-F238E27FC236}">
              <a16:creationId xmlns:a16="http://schemas.microsoft.com/office/drawing/2014/main" id="{74564439-5960-4F84-BE35-1173FD293E2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a:extLst>
            <a:ext uri="{FF2B5EF4-FFF2-40B4-BE49-F238E27FC236}">
              <a16:creationId xmlns:a16="http://schemas.microsoft.com/office/drawing/2014/main" id="{92F04908-3FCC-4BE5-A137-E8274E44598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a:extLst>
            <a:ext uri="{FF2B5EF4-FFF2-40B4-BE49-F238E27FC236}">
              <a16:creationId xmlns:a16="http://schemas.microsoft.com/office/drawing/2014/main" id="{97E093F4-4608-407A-AFF0-E93C7087823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1EC437CD-AFFF-4F32-A30A-B595513F85F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4038C689-7E81-4D51-B30D-840ACF535E5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a:extLst>
            <a:ext uri="{FF2B5EF4-FFF2-40B4-BE49-F238E27FC236}">
              <a16:creationId xmlns:a16="http://schemas.microsoft.com/office/drawing/2014/main" id="{79E44C8A-925B-41DD-8268-8811AF99A28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a:extLst>
            <a:ext uri="{FF2B5EF4-FFF2-40B4-BE49-F238E27FC236}">
              <a16:creationId xmlns:a16="http://schemas.microsoft.com/office/drawing/2014/main" id="{E3E1AB58-71D2-4691-8CD0-CE40AFC4BDF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a:extLst>
            <a:ext uri="{FF2B5EF4-FFF2-40B4-BE49-F238E27FC236}">
              <a16:creationId xmlns:a16="http://schemas.microsoft.com/office/drawing/2014/main" id="{8DAD6327-1781-482A-BEF3-63209310E01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a:extLst>
            <a:ext uri="{FF2B5EF4-FFF2-40B4-BE49-F238E27FC236}">
              <a16:creationId xmlns:a16="http://schemas.microsoft.com/office/drawing/2014/main" id="{DB7A7919-C6C2-40D5-AA27-866C5D7CD90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2A2DACDC-B7C6-4A08-9A9D-AAC19E4AF0A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7D3596C0-F967-4A65-9ECF-A30A1007BD4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id="{DBDA8BBE-CAFD-4A21-A4A2-26B22249DCA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42672</xdr:rowOff>
    </xdr:to>
    <xdr:cxnSp macro="">
      <xdr:nvCxnSpPr>
        <xdr:cNvPr id="586" name="直線コネクタ 585">
          <a:extLst>
            <a:ext uri="{FF2B5EF4-FFF2-40B4-BE49-F238E27FC236}">
              <a16:creationId xmlns:a16="http://schemas.microsoft.com/office/drawing/2014/main" id="{5A5E71B6-22E9-42A0-9E88-B4C812F057F2}"/>
            </a:ext>
          </a:extLst>
        </xdr:cNvPr>
        <xdr:cNvCxnSpPr/>
      </xdr:nvCxnSpPr>
      <xdr:spPr>
        <a:xfrm flipV="1">
          <a:off x="22160864" y="9574530"/>
          <a:ext cx="0" cy="144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46499</xdr:rowOff>
    </xdr:from>
    <xdr:ext cx="469744" cy="259045"/>
    <xdr:sp macro="" textlink="">
      <xdr:nvSpPr>
        <xdr:cNvPr id="587" name="【学校施設】&#10;一人当たり面積最小値テキスト">
          <a:extLst>
            <a:ext uri="{FF2B5EF4-FFF2-40B4-BE49-F238E27FC236}">
              <a16:creationId xmlns:a16="http://schemas.microsoft.com/office/drawing/2014/main" id="{55E5A9C8-6F12-47A4-A974-4618684C0C20}"/>
            </a:ext>
          </a:extLst>
        </xdr:cNvPr>
        <xdr:cNvSpPr txBox="1"/>
      </xdr:nvSpPr>
      <xdr:spPr>
        <a:xfrm>
          <a:off x="22199600" y="1101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42672</xdr:rowOff>
    </xdr:from>
    <xdr:to>
      <xdr:col>116</xdr:col>
      <xdr:colOff>152400</xdr:colOff>
      <xdr:row>64</xdr:row>
      <xdr:rowOff>42672</xdr:rowOff>
    </xdr:to>
    <xdr:cxnSp macro="">
      <xdr:nvCxnSpPr>
        <xdr:cNvPr id="588" name="直線コネクタ 587">
          <a:extLst>
            <a:ext uri="{FF2B5EF4-FFF2-40B4-BE49-F238E27FC236}">
              <a16:creationId xmlns:a16="http://schemas.microsoft.com/office/drawing/2014/main" id="{BA213C4D-02C5-4AAD-A3F2-0189B8EA7560}"/>
            </a:ext>
          </a:extLst>
        </xdr:cNvPr>
        <xdr:cNvCxnSpPr/>
      </xdr:nvCxnSpPr>
      <xdr:spPr>
        <a:xfrm>
          <a:off x="22072600" y="1101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589" name="【学校施設】&#10;一人当たり面積最大値テキスト">
          <a:extLst>
            <a:ext uri="{FF2B5EF4-FFF2-40B4-BE49-F238E27FC236}">
              <a16:creationId xmlns:a16="http://schemas.microsoft.com/office/drawing/2014/main" id="{348C155F-119D-4CC1-9FD5-79F73A482116}"/>
            </a:ext>
          </a:extLst>
        </xdr:cNvPr>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590" name="直線コネクタ 589">
          <a:extLst>
            <a:ext uri="{FF2B5EF4-FFF2-40B4-BE49-F238E27FC236}">
              <a16:creationId xmlns:a16="http://schemas.microsoft.com/office/drawing/2014/main" id="{9DBE4903-B2AE-429B-8672-396D403469D8}"/>
            </a:ext>
          </a:extLst>
        </xdr:cNvPr>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75455</xdr:rowOff>
    </xdr:from>
    <xdr:ext cx="469744" cy="259045"/>
    <xdr:sp macro="" textlink="">
      <xdr:nvSpPr>
        <xdr:cNvPr id="591" name="【学校施設】&#10;一人当たり面積平均値テキスト">
          <a:extLst>
            <a:ext uri="{FF2B5EF4-FFF2-40B4-BE49-F238E27FC236}">
              <a16:creationId xmlns:a16="http://schemas.microsoft.com/office/drawing/2014/main" id="{934E9E16-39C5-4DE1-8CCC-17C9846C3FF1}"/>
            </a:ext>
          </a:extLst>
        </xdr:cNvPr>
        <xdr:cNvSpPr txBox="1"/>
      </xdr:nvSpPr>
      <xdr:spPr>
        <a:xfrm>
          <a:off x="22199600" y="10191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97028</xdr:rowOff>
    </xdr:from>
    <xdr:to>
      <xdr:col>116</xdr:col>
      <xdr:colOff>114300</xdr:colOff>
      <xdr:row>60</xdr:row>
      <xdr:rowOff>27178</xdr:rowOff>
    </xdr:to>
    <xdr:sp macro="" textlink="">
      <xdr:nvSpPr>
        <xdr:cNvPr id="592" name="フローチャート: 判断 591">
          <a:extLst>
            <a:ext uri="{FF2B5EF4-FFF2-40B4-BE49-F238E27FC236}">
              <a16:creationId xmlns:a16="http://schemas.microsoft.com/office/drawing/2014/main" id="{83D7DCD9-DA82-4AFE-BE79-DA51B3AD3B90}"/>
            </a:ext>
          </a:extLst>
        </xdr:cNvPr>
        <xdr:cNvSpPr/>
      </xdr:nvSpPr>
      <xdr:spPr>
        <a:xfrm>
          <a:off x="22110700" y="1021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135890</xdr:rowOff>
    </xdr:from>
    <xdr:to>
      <xdr:col>112</xdr:col>
      <xdr:colOff>38100</xdr:colOff>
      <xdr:row>60</xdr:row>
      <xdr:rowOff>66040</xdr:rowOff>
    </xdr:to>
    <xdr:sp macro="" textlink="">
      <xdr:nvSpPr>
        <xdr:cNvPr id="593" name="フローチャート: 判断 592">
          <a:extLst>
            <a:ext uri="{FF2B5EF4-FFF2-40B4-BE49-F238E27FC236}">
              <a16:creationId xmlns:a16="http://schemas.microsoft.com/office/drawing/2014/main" id="{AC9FE8EC-077F-4E32-9C2C-1F73A07C02A9}"/>
            </a:ext>
          </a:extLst>
        </xdr:cNvPr>
        <xdr:cNvSpPr/>
      </xdr:nvSpPr>
      <xdr:spPr>
        <a:xfrm>
          <a:off x="21272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122174</xdr:rowOff>
    </xdr:from>
    <xdr:to>
      <xdr:col>107</xdr:col>
      <xdr:colOff>101600</xdr:colOff>
      <xdr:row>60</xdr:row>
      <xdr:rowOff>52324</xdr:rowOff>
    </xdr:to>
    <xdr:sp macro="" textlink="">
      <xdr:nvSpPr>
        <xdr:cNvPr id="594" name="フローチャート: 判断 593">
          <a:extLst>
            <a:ext uri="{FF2B5EF4-FFF2-40B4-BE49-F238E27FC236}">
              <a16:creationId xmlns:a16="http://schemas.microsoft.com/office/drawing/2014/main" id="{C472B1AC-7FA3-49D0-AB3C-7E540B0166C2}"/>
            </a:ext>
          </a:extLst>
        </xdr:cNvPr>
        <xdr:cNvSpPr/>
      </xdr:nvSpPr>
      <xdr:spPr>
        <a:xfrm>
          <a:off x="20383500" y="1023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78740</xdr:rowOff>
    </xdr:from>
    <xdr:to>
      <xdr:col>102</xdr:col>
      <xdr:colOff>165100</xdr:colOff>
      <xdr:row>61</xdr:row>
      <xdr:rowOff>8890</xdr:rowOff>
    </xdr:to>
    <xdr:sp macro="" textlink="">
      <xdr:nvSpPr>
        <xdr:cNvPr id="595" name="フローチャート: 判断 594">
          <a:extLst>
            <a:ext uri="{FF2B5EF4-FFF2-40B4-BE49-F238E27FC236}">
              <a16:creationId xmlns:a16="http://schemas.microsoft.com/office/drawing/2014/main" id="{8425F9A0-3D35-4A50-AE04-84D466988777}"/>
            </a:ext>
          </a:extLst>
        </xdr:cNvPr>
        <xdr:cNvSpPr/>
      </xdr:nvSpPr>
      <xdr:spPr>
        <a:xfrm>
          <a:off x="19494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101600</xdr:rowOff>
    </xdr:from>
    <xdr:to>
      <xdr:col>98</xdr:col>
      <xdr:colOff>38100</xdr:colOff>
      <xdr:row>61</xdr:row>
      <xdr:rowOff>31750</xdr:rowOff>
    </xdr:to>
    <xdr:sp macro="" textlink="">
      <xdr:nvSpPr>
        <xdr:cNvPr id="596" name="フローチャート: 判断 595">
          <a:extLst>
            <a:ext uri="{FF2B5EF4-FFF2-40B4-BE49-F238E27FC236}">
              <a16:creationId xmlns:a16="http://schemas.microsoft.com/office/drawing/2014/main" id="{E753CF55-D275-478A-AE21-5B99588DAFFE}"/>
            </a:ext>
          </a:extLst>
        </xdr:cNvPr>
        <xdr:cNvSpPr/>
      </xdr:nvSpPr>
      <xdr:spPr>
        <a:xfrm>
          <a:off x="18605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B6F92199-3EDD-4120-A0D9-AB61F37E202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9A80A5BD-C3E0-4906-9659-88B098903A7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40338C3C-6964-4BFF-BBB7-DCD0CADD209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F25AE8D6-F47B-4561-AF53-AD3FEDC6777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646EF622-B812-4641-B53B-50FEFE27AEE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44450</xdr:rowOff>
    </xdr:from>
    <xdr:to>
      <xdr:col>116</xdr:col>
      <xdr:colOff>114300</xdr:colOff>
      <xdr:row>59</xdr:row>
      <xdr:rowOff>146050</xdr:rowOff>
    </xdr:to>
    <xdr:sp macro="" textlink="">
      <xdr:nvSpPr>
        <xdr:cNvPr id="602" name="楕円 601">
          <a:extLst>
            <a:ext uri="{FF2B5EF4-FFF2-40B4-BE49-F238E27FC236}">
              <a16:creationId xmlns:a16="http://schemas.microsoft.com/office/drawing/2014/main" id="{443179CC-5489-47ED-B766-800EF752F88D}"/>
            </a:ext>
          </a:extLst>
        </xdr:cNvPr>
        <xdr:cNvSpPr/>
      </xdr:nvSpPr>
      <xdr:spPr>
        <a:xfrm>
          <a:off x="221107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67327</xdr:rowOff>
    </xdr:from>
    <xdr:ext cx="469744" cy="259045"/>
    <xdr:sp macro="" textlink="">
      <xdr:nvSpPr>
        <xdr:cNvPr id="603" name="【学校施設】&#10;一人当たり面積該当値テキスト">
          <a:extLst>
            <a:ext uri="{FF2B5EF4-FFF2-40B4-BE49-F238E27FC236}">
              <a16:creationId xmlns:a16="http://schemas.microsoft.com/office/drawing/2014/main" id="{656EF812-E16A-44B7-958F-A2806DF9FB46}"/>
            </a:ext>
          </a:extLst>
        </xdr:cNvPr>
        <xdr:cNvSpPr txBox="1"/>
      </xdr:nvSpPr>
      <xdr:spPr>
        <a:xfrm>
          <a:off x="22199600"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50546</xdr:rowOff>
    </xdr:from>
    <xdr:to>
      <xdr:col>112</xdr:col>
      <xdr:colOff>38100</xdr:colOff>
      <xdr:row>59</xdr:row>
      <xdr:rowOff>152146</xdr:rowOff>
    </xdr:to>
    <xdr:sp macro="" textlink="">
      <xdr:nvSpPr>
        <xdr:cNvPr id="604" name="楕円 603">
          <a:extLst>
            <a:ext uri="{FF2B5EF4-FFF2-40B4-BE49-F238E27FC236}">
              <a16:creationId xmlns:a16="http://schemas.microsoft.com/office/drawing/2014/main" id="{C57BDC6F-37C2-4047-A655-751299845097}"/>
            </a:ext>
          </a:extLst>
        </xdr:cNvPr>
        <xdr:cNvSpPr/>
      </xdr:nvSpPr>
      <xdr:spPr>
        <a:xfrm>
          <a:off x="21272500" y="1016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95250</xdr:rowOff>
    </xdr:from>
    <xdr:to>
      <xdr:col>116</xdr:col>
      <xdr:colOff>63500</xdr:colOff>
      <xdr:row>59</xdr:row>
      <xdr:rowOff>101346</xdr:rowOff>
    </xdr:to>
    <xdr:cxnSp macro="">
      <xdr:nvCxnSpPr>
        <xdr:cNvPr id="605" name="直線コネクタ 604">
          <a:extLst>
            <a:ext uri="{FF2B5EF4-FFF2-40B4-BE49-F238E27FC236}">
              <a16:creationId xmlns:a16="http://schemas.microsoft.com/office/drawing/2014/main" id="{BFE2CCC7-B463-445A-B63C-9561C8EE885C}"/>
            </a:ext>
          </a:extLst>
        </xdr:cNvPr>
        <xdr:cNvCxnSpPr/>
      </xdr:nvCxnSpPr>
      <xdr:spPr>
        <a:xfrm flipV="1">
          <a:off x="21323300" y="10210800"/>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57404</xdr:rowOff>
    </xdr:from>
    <xdr:to>
      <xdr:col>107</xdr:col>
      <xdr:colOff>101600</xdr:colOff>
      <xdr:row>59</xdr:row>
      <xdr:rowOff>159004</xdr:rowOff>
    </xdr:to>
    <xdr:sp macro="" textlink="">
      <xdr:nvSpPr>
        <xdr:cNvPr id="606" name="楕円 605">
          <a:extLst>
            <a:ext uri="{FF2B5EF4-FFF2-40B4-BE49-F238E27FC236}">
              <a16:creationId xmlns:a16="http://schemas.microsoft.com/office/drawing/2014/main" id="{E80EEB23-1FD5-4D4C-A50A-E340C3A43D68}"/>
            </a:ext>
          </a:extLst>
        </xdr:cNvPr>
        <xdr:cNvSpPr/>
      </xdr:nvSpPr>
      <xdr:spPr>
        <a:xfrm>
          <a:off x="20383500" y="1017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101346</xdr:rowOff>
    </xdr:from>
    <xdr:to>
      <xdr:col>111</xdr:col>
      <xdr:colOff>177800</xdr:colOff>
      <xdr:row>59</xdr:row>
      <xdr:rowOff>108204</xdr:rowOff>
    </xdr:to>
    <xdr:cxnSp macro="">
      <xdr:nvCxnSpPr>
        <xdr:cNvPr id="607" name="直線コネクタ 606">
          <a:extLst>
            <a:ext uri="{FF2B5EF4-FFF2-40B4-BE49-F238E27FC236}">
              <a16:creationId xmlns:a16="http://schemas.microsoft.com/office/drawing/2014/main" id="{361811BA-5EFF-4164-A17C-7C06346A94E8}"/>
            </a:ext>
          </a:extLst>
        </xdr:cNvPr>
        <xdr:cNvCxnSpPr/>
      </xdr:nvCxnSpPr>
      <xdr:spPr>
        <a:xfrm flipV="1">
          <a:off x="20434300" y="1021689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77216</xdr:rowOff>
    </xdr:from>
    <xdr:to>
      <xdr:col>102</xdr:col>
      <xdr:colOff>165100</xdr:colOff>
      <xdr:row>60</xdr:row>
      <xdr:rowOff>7366</xdr:rowOff>
    </xdr:to>
    <xdr:sp macro="" textlink="">
      <xdr:nvSpPr>
        <xdr:cNvPr id="608" name="楕円 607">
          <a:extLst>
            <a:ext uri="{FF2B5EF4-FFF2-40B4-BE49-F238E27FC236}">
              <a16:creationId xmlns:a16="http://schemas.microsoft.com/office/drawing/2014/main" id="{6FC87141-374C-46EF-BA70-DBC822ADAA94}"/>
            </a:ext>
          </a:extLst>
        </xdr:cNvPr>
        <xdr:cNvSpPr/>
      </xdr:nvSpPr>
      <xdr:spPr>
        <a:xfrm>
          <a:off x="19494500" y="1019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108204</xdr:rowOff>
    </xdr:from>
    <xdr:to>
      <xdr:col>107</xdr:col>
      <xdr:colOff>50800</xdr:colOff>
      <xdr:row>59</xdr:row>
      <xdr:rowOff>128016</xdr:rowOff>
    </xdr:to>
    <xdr:cxnSp macro="">
      <xdr:nvCxnSpPr>
        <xdr:cNvPr id="609" name="直線コネクタ 608">
          <a:extLst>
            <a:ext uri="{FF2B5EF4-FFF2-40B4-BE49-F238E27FC236}">
              <a16:creationId xmlns:a16="http://schemas.microsoft.com/office/drawing/2014/main" id="{1250864E-3509-4FC7-BF17-C09F0AB1316D}"/>
            </a:ext>
          </a:extLst>
        </xdr:cNvPr>
        <xdr:cNvCxnSpPr/>
      </xdr:nvCxnSpPr>
      <xdr:spPr>
        <a:xfrm flipV="1">
          <a:off x="19545300" y="10223754"/>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38354</xdr:rowOff>
    </xdr:from>
    <xdr:to>
      <xdr:col>98</xdr:col>
      <xdr:colOff>38100</xdr:colOff>
      <xdr:row>59</xdr:row>
      <xdr:rowOff>139954</xdr:rowOff>
    </xdr:to>
    <xdr:sp macro="" textlink="">
      <xdr:nvSpPr>
        <xdr:cNvPr id="610" name="楕円 609">
          <a:extLst>
            <a:ext uri="{FF2B5EF4-FFF2-40B4-BE49-F238E27FC236}">
              <a16:creationId xmlns:a16="http://schemas.microsoft.com/office/drawing/2014/main" id="{FBCEC628-E041-4F76-A390-E6151F8AC29E}"/>
            </a:ext>
          </a:extLst>
        </xdr:cNvPr>
        <xdr:cNvSpPr/>
      </xdr:nvSpPr>
      <xdr:spPr>
        <a:xfrm>
          <a:off x="18605500" y="101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89154</xdr:rowOff>
    </xdr:from>
    <xdr:to>
      <xdr:col>102</xdr:col>
      <xdr:colOff>114300</xdr:colOff>
      <xdr:row>59</xdr:row>
      <xdr:rowOff>128016</xdr:rowOff>
    </xdr:to>
    <xdr:cxnSp macro="">
      <xdr:nvCxnSpPr>
        <xdr:cNvPr id="611" name="直線コネクタ 610">
          <a:extLst>
            <a:ext uri="{FF2B5EF4-FFF2-40B4-BE49-F238E27FC236}">
              <a16:creationId xmlns:a16="http://schemas.microsoft.com/office/drawing/2014/main" id="{2C578709-78C0-4C1F-961B-B1547C5FCC90}"/>
            </a:ext>
          </a:extLst>
        </xdr:cNvPr>
        <xdr:cNvCxnSpPr/>
      </xdr:nvCxnSpPr>
      <xdr:spPr>
        <a:xfrm>
          <a:off x="18656300" y="1020470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57167</xdr:rowOff>
    </xdr:from>
    <xdr:ext cx="469744" cy="259045"/>
    <xdr:sp macro="" textlink="">
      <xdr:nvSpPr>
        <xdr:cNvPr id="612" name="n_1aveValue【学校施設】&#10;一人当たり面積">
          <a:extLst>
            <a:ext uri="{FF2B5EF4-FFF2-40B4-BE49-F238E27FC236}">
              <a16:creationId xmlns:a16="http://schemas.microsoft.com/office/drawing/2014/main" id="{60398DEB-7406-4E81-9BEB-EF803632C7D2}"/>
            </a:ext>
          </a:extLst>
        </xdr:cNvPr>
        <xdr:cNvSpPr txBox="1"/>
      </xdr:nvSpPr>
      <xdr:spPr>
        <a:xfrm>
          <a:off x="21075727" y="1034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43451</xdr:rowOff>
    </xdr:from>
    <xdr:ext cx="469744" cy="259045"/>
    <xdr:sp macro="" textlink="">
      <xdr:nvSpPr>
        <xdr:cNvPr id="613" name="n_2aveValue【学校施設】&#10;一人当たり面積">
          <a:extLst>
            <a:ext uri="{FF2B5EF4-FFF2-40B4-BE49-F238E27FC236}">
              <a16:creationId xmlns:a16="http://schemas.microsoft.com/office/drawing/2014/main" id="{C4422721-3001-4F01-8594-52455CC5BB35}"/>
            </a:ext>
          </a:extLst>
        </xdr:cNvPr>
        <xdr:cNvSpPr txBox="1"/>
      </xdr:nvSpPr>
      <xdr:spPr>
        <a:xfrm>
          <a:off x="20199427" y="1033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xdr:rowOff>
    </xdr:from>
    <xdr:ext cx="469744" cy="259045"/>
    <xdr:sp macro="" textlink="">
      <xdr:nvSpPr>
        <xdr:cNvPr id="614" name="n_3aveValue【学校施設】&#10;一人当たり面積">
          <a:extLst>
            <a:ext uri="{FF2B5EF4-FFF2-40B4-BE49-F238E27FC236}">
              <a16:creationId xmlns:a16="http://schemas.microsoft.com/office/drawing/2014/main" id="{12D7645A-C1FD-41BE-B5C5-BC412242F81D}"/>
            </a:ext>
          </a:extLst>
        </xdr:cNvPr>
        <xdr:cNvSpPr txBox="1"/>
      </xdr:nvSpPr>
      <xdr:spPr>
        <a:xfrm>
          <a:off x="1931042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22877</xdr:rowOff>
    </xdr:from>
    <xdr:ext cx="469744" cy="259045"/>
    <xdr:sp macro="" textlink="">
      <xdr:nvSpPr>
        <xdr:cNvPr id="615" name="n_4aveValue【学校施設】&#10;一人当たり面積">
          <a:extLst>
            <a:ext uri="{FF2B5EF4-FFF2-40B4-BE49-F238E27FC236}">
              <a16:creationId xmlns:a16="http://schemas.microsoft.com/office/drawing/2014/main" id="{40831DD0-D81E-4466-A12E-3380454B39AD}"/>
            </a:ext>
          </a:extLst>
        </xdr:cNvPr>
        <xdr:cNvSpPr txBox="1"/>
      </xdr:nvSpPr>
      <xdr:spPr>
        <a:xfrm>
          <a:off x="18421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168673</xdr:rowOff>
    </xdr:from>
    <xdr:ext cx="469744" cy="259045"/>
    <xdr:sp macro="" textlink="">
      <xdr:nvSpPr>
        <xdr:cNvPr id="616" name="n_1mainValue【学校施設】&#10;一人当たり面積">
          <a:extLst>
            <a:ext uri="{FF2B5EF4-FFF2-40B4-BE49-F238E27FC236}">
              <a16:creationId xmlns:a16="http://schemas.microsoft.com/office/drawing/2014/main" id="{CAEB9175-659D-4677-AA55-9DF38FC0AEE3}"/>
            </a:ext>
          </a:extLst>
        </xdr:cNvPr>
        <xdr:cNvSpPr txBox="1"/>
      </xdr:nvSpPr>
      <xdr:spPr>
        <a:xfrm>
          <a:off x="21075727" y="994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4081</xdr:rowOff>
    </xdr:from>
    <xdr:ext cx="469744" cy="259045"/>
    <xdr:sp macro="" textlink="">
      <xdr:nvSpPr>
        <xdr:cNvPr id="617" name="n_2mainValue【学校施設】&#10;一人当たり面積">
          <a:extLst>
            <a:ext uri="{FF2B5EF4-FFF2-40B4-BE49-F238E27FC236}">
              <a16:creationId xmlns:a16="http://schemas.microsoft.com/office/drawing/2014/main" id="{9459B0D7-720B-409C-B80D-DA55E88389A9}"/>
            </a:ext>
          </a:extLst>
        </xdr:cNvPr>
        <xdr:cNvSpPr txBox="1"/>
      </xdr:nvSpPr>
      <xdr:spPr>
        <a:xfrm>
          <a:off x="20199427" y="994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23893</xdr:rowOff>
    </xdr:from>
    <xdr:ext cx="469744" cy="259045"/>
    <xdr:sp macro="" textlink="">
      <xdr:nvSpPr>
        <xdr:cNvPr id="618" name="n_3mainValue【学校施設】&#10;一人当たり面積">
          <a:extLst>
            <a:ext uri="{FF2B5EF4-FFF2-40B4-BE49-F238E27FC236}">
              <a16:creationId xmlns:a16="http://schemas.microsoft.com/office/drawing/2014/main" id="{8E00962A-4610-4B43-AF36-26B758F5494C}"/>
            </a:ext>
          </a:extLst>
        </xdr:cNvPr>
        <xdr:cNvSpPr txBox="1"/>
      </xdr:nvSpPr>
      <xdr:spPr>
        <a:xfrm>
          <a:off x="19310427" y="996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156481</xdr:rowOff>
    </xdr:from>
    <xdr:ext cx="469744" cy="259045"/>
    <xdr:sp macro="" textlink="">
      <xdr:nvSpPr>
        <xdr:cNvPr id="619" name="n_4mainValue【学校施設】&#10;一人当たり面積">
          <a:extLst>
            <a:ext uri="{FF2B5EF4-FFF2-40B4-BE49-F238E27FC236}">
              <a16:creationId xmlns:a16="http://schemas.microsoft.com/office/drawing/2014/main" id="{5649CE73-A446-472B-BEE0-86E30F217A0F}"/>
            </a:ext>
          </a:extLst>
        </xdr:cNvPr>
        <xdr:cNvSpPr txBox="1"/>
      </xdr:nvSpPr>
      <xdr:spPr>
        <a:xfrm>
          <a:off x="18421427" y="992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2556533C-6733-4901-803E-35423E7BA95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E97E22F4-569D-422B-9F89-7818630BF66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22EC5694-0A2B-4B6E-AFEF-EE3F79BA75C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FF16BB28-7614-4029-99E5-BD3CE2D423C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AAF22E4D-330C-41E9-985B-69041994C61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48695700-D8F9-4C4B-AB50-4D94450220F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DA7C149D-4E36-444E-88E3-26912058250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DCE1B422-A938-45AB-AA1C-16563928519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8" name="正方形/長方形 627">
          <a:extLst>
            <a:ext uri="{FF2B5EF4-FFF2-40B4-BE49-F238E27FC236}">
              <a16:creationId xmlns:a16="http://schemas.microsoft.com/office/drawing/2014/main" id="{F81F3EC7-A9A5-43A4-B055-3FAE48AE353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9" name="正方形/長方形 628">
          <a:extLst>
            <a:ext uri="{FF2B5EF4-FFF2-40B4-BE49-F238E27FC236}">
              <a16:creationId xmlns:a16="http://schemas.microsoft.com/office/drawing/2014/main" id="{8C628D27-2055-40A9-922D-8633852CC1D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0" name="正方形/長方形 629">
          <a:extLst>
            <a:ext uri="{FF2B5EF4-FFF2-40B4-BE49-F238E27FC236}">
              <a16:creationId xmlns:a16="http://schemas.microsoft.com/office/drawing/2014/main" id="{C7CA7D7D-D088-4796-813E-40D7C096FCC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1" name="正方形/長方形 630">
          <a:extLst>
            <a:ext uri="{FF2B5EF4-FFF2-40B4-BE49-F238E27FC236}">
              <a16:creationId xmlns:a16="http://schemas.microsoft.com/office/drawing/2014/main" id="{CAA07B2E-831C-465A-9AC6-CA943D4765A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2" name="正方形/長方形 631">
          <a:extLst>
            <a:ext uri="{FF2B5EF4-FFF2-40B4-BE49-F238E27FC236}">
              <a16:creationId xmlns:a16="http://schemas.microsoft.com/office/drawing/2014/main" id="{B72C6F35-1209-4A17-ACDB-DCDB1437C7E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3" name="正方形/長方形 632">
          <a:extLst>
            <a:ext uri="{FF2B5EF4-FFF2-40B4-BE49-F238E27FC236}">
              <a16:creationId xmlns:a16="http://schemas.microsoft.com/office/drawing/2014/main" id="{14A646D1-30AE-4CF2-ABC7-C0753E87E5D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4" name="正方形/長方形 633">
          <a:extLst>
            <a:ext uri="{FF2B5EF4-FFF2-40B4-BE49-F238E27FC236}">
              <a16:creationId xmlns:a16="http://schemas.microsoft.com/office/drawing/2014/main" id="{4FECFB9A-23FE-4C81-82FE-E835541C832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5" name="正方形/長方形 634">
          <a:extLst>
            <a:ext uri="{FF2B5EF4-FFF2-40B4-BE49-F238E27FC236}">
              <a16:creationId xmlns:a16="http://schemas.microsoft.com/office/drawing/2014/main" id="{FA243064-D10D-4207-988F-FE122E4F3E8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a:extLst>
            <a:ext uri="{FF2B5EF4-FFF2-40B4-BE49-F238E27FC236}">
              <a16:creationId xmlns:a16="http://schemas.microsoft.com/office/drawing/2014/main" id="{294F56B6-943B-4167-B3F4-88E545BA989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a:extLst>
            <a:ext uri="{FF2B5EF4-FFF2-40B4-BE49-F238E27FC236}">
              <a16:creationId xmlns:a16="http://schemas.microsoft.com/office/drawing/2014/main" id="{6E388F86-60F2-4A0E-A787-2C9C962EA4B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a:extLst>
            <a:ext uri="{FF2B5EF4-FFF2-40B4-BE49-F238E27FC236}">
              <a16:creationId xmlns:a16="http://schemas.microsoft.com/office/drawing/2014/main" id="{D456F773-ECD5-47AA-BE60-E7E34909A55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a:extLst>
            <a:ext uri="{FF2B5EF4-FFF2-40B4-BE49-F238E27FC236}">
              <a16:creationId xmlns:a16="http://schemas.microsoft.com/office/drawing/2014/main" id="{90A8BD08-8D69-4B7A-AD1F-8AD73974A6C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a:extLst>
            <a:ext uri="{FF2B5EF4-FFF2-40B4-BE49-F238E27FC236}">
              <a16:creationId xmlns:a16="http://schemas.microsoft.com/office/drawing/2014/main" id="{B273602B-0AF4-4741-B359-F3CBD955E41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a:extLst>
            <a:ext uri="{FF2B5EF4-FFF2-40B4-BE49-F238E27FC236}">
              <a16:creationId xmlns:a16="http://schemas.microsoft.com/office/drawing/2014/main" id="{236B618A-51D7-4A14-A38E-151091C5CE1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a:extLst>
            <a:ext uri="{FF2B5EF4-FFF2-40B4-BE49-F238E27FC236}">
              <a16:creationId xmlns:a16="http://schemas.microsoft.com/office/drawing/2014/main" id="{F970271E-2913-4475-BE70-9BB884076A5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a:extLst>
            <a:ext uri="{FF2B5EF4-FFF2-40B4-BE49-F238E27FC236}">
              <a16:creationId xmlns:a16="http://schemas.microsoft.com/office/drawing/2014/main" id="{C69371A0-1536-47E5-B5EB-C41AB6D04498}"/>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4" name="正方形/長方形 643">
          <a:extLst>
            <a:ext uri="{FF2B5EF4-FFF2-40B4-BE49-F238E27FC236}">
              <a16:creationId xmlns:a16="http://schemas.microsoft.com/office/drawing/2014/main" id="{305C76CC-1921-4530-B32A-3EC80D531DD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5" name="正方形/長方形 644">
          <a:extLst>
            <a:ext uri="{FF2B5EF4-FFF2-40B4-BE49-F238E27FC236}">
              <a16:creationId xmlns:a16="http://schemas.microsoft.com/office/drawing/2014/main" id="{50C5A6E1-C354-4E76-9FB9-4AF580BDC65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6" name="正方形/長方形 645">
          <a:extLst>
            <a:ext uri="{FF2B5EF4-FFF2-40B4-BE49-F238E27FC236}">
              <a16:creationId xmlns:a16="http://schemas.microsoft.com/office/drawing/2014/main" id="{7A13DAE5-9AA7-42A1-AFD0-F4A52D2F7DD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7" name="正方形/長方形 646">
          <a:extLst>
            <a:ext uri="{FF2B5EF4-FFF2-40B4-BE49-F238E27FC236}">
              <a16:creationId xmlns:a16="http://schemas.microsoft.com/office/drawing/2014/main" id="{B1095F62-1E77-468C-8223-61292A8E56C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8" name="正方形/長方形 647">
          <a:extLst>
            <a:ext uri="{FF2B5EF4-FFF2-40B4-BE49-F238E27FC236}">
              <a16:creationId xmlns:a16="http://schemas.microsoft.com/office/drawing/2014/main" id="{F8B4F01C-CBC8-4FF4-AC3F-DB28105B234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9" name="正方形/長方形 648">
          <a:extLst>
            <a:ext uri="{FF2B5EF4-FFF2-40B4-BE49-F238E27FC236}">
              <a16:creationId xmlns:a16="http://schemas.microsoft.com/office/drawing/2014/main" id="{01C3A1FE-F439-4DE2-AD19-F42316CA2CE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0" name="正方形/長方形 649">
          <a:extLst>
            <a:ext uri="{FF2B5EF4-FFF2-40B4-BE49-F238E27FC236}">
              <a16:creationId xmlns:a16="http://schemas.microsoft.com/office/drawing/2014/main" id="{B714167F-DFB3-4C6E-AAFD-6743F31FC5E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1" name="正方形/長方形 650">
          <a:extLst>
            <a:ext uri="{FF2B5EF4-FFF2-40B4-BE49-F238E27FC236}">
              <a16:creationId xmlns:a16="http://schemas.microsoft.com/office/drawing/2014/main" id="{E6F2049D-A1E1-4B90-B68E-AEB31FA7D4EA}"/>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2" name="正方形/長方形 651">
          <a:extLst>
            <a:ext uri="{FF2B5EF4-FFF2-40B4-BE49-F238E27FC236}">
              <a16:creationId xmlns:a16="http://schemas.microsoft.com/office/drawing/2014/main" id="{5BF8156B-8C5E-47BD-A0BF-FA8924818BB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3" name="正方形/長方形 652">
          <a:extLst>
            <a:ext uri="{FF2B5EF4-FFF2-40B4-BE49-F238E27FC236}">
              <a16:creationId xmlns:a16="http://schemas.microsoft.com/office/drawing/2014/main" id="{5164E4E9-7447-4D8C-920D-DB10F37B3F6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4" name="テキスト ボックス 653">
          <a:extLst>
            <a:ext uri="{FF2B5EF4-FFF2-40B4-BE49-F238E27FC236}">
              <a16:creationId xmlns:a16="http://schemas.microsoft.com/office/drawing/2014/main" id="{D71EA736-C73B-4C26-B309-15F97B0A28E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類似団体と比較して、有形固定資産減価償却率が高い施設は主に学校施設である。学校施設については、有形固定資産減価償却率が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％以上の施設が約半数あり、施設の老朽化に伴う修繕コストの増加や施設の更新など今後の財政運営への影響が懸念される。公営住宅の有形固定資産減価償却率が類似団体の</a:t>
          </a:r>
          <a:r>
            <a:rPr kumimoji="1" lang="en-US" altLang="ja-JP" sz="1300">
              <a:latin typeface="ＭＳ Ｐゴシック" panose="020B0600070205080204" pitchFamily="50" charset="-128"/>
              <a:ea typeface="ＭＳ Ｐゴシック" panose="020B0600070205080204" pitchFamily="50" charset="-128"/>
            </a:rPr>
            <a:t>70.9</a:t>
          </a:r>
          <a:r>
            <a:rPr kumimoji="1" lang="ja-JP" altLang="en-US" sz="1300">
              <a:latin typeface="ＭＳ Ｐゴシック" panose="020B0600070205080204" pitchFamily="50" charset="-128"/>
              <a:ea typeface="ＭＳ Ｐゴシック" panose="020B0600070205080204" pitchFamily="50" charset="-128"/>
            </a:rPr>
            <a:t>％に対し</a:t>
          </a:r>
          <a:r>
            <a:rPr kumimoji="1" lang="en-US" altLang="ja-JP" sz="1300">
              <a:latin typeface="ＭＳ Ｐゴシック" panose="020B0600070205080204" pitchFamily="50" charset="-128"/>
              <a:ea typeface="ＭＳ Ｐゴシック" panose="020B0600070205080204" pitchFamily="50" charset="-128"/>
            </a:rPr>
            <a:t>40.6</a:t>
          </a:r>
          <a:r>
            <a:rPr kumimoji="1" lang="ja-JP" altLang="en-US" sz="1300">
              <a:latin typeface="ＭＳ Ｐゴシック" panose="020B0600070205080204" pitchFamily="50" charset="-128"/>
              <a:ea typeface="ＭＳ Ｐゴシック" panose="020B0600070205080204" pitchFamily="50" charset="-128"/>
            </a:rPr>
            <a:t>％と低いのは、以前より長寿命化計画に基づき適正な維持補修及び建て替えを行ってきたこと及び、災害公営住宅の建設が要因である。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61E1668-6478-4270-A914-D97747E84DA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AB83250-21C1-4515-A7FC-487074D5232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0625EF8-4EF0-4E8C-8E7A-7635AE46F3E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5B7B696-AC94-456E-A612-F8FB74003DE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910DB6C-D388-476D-8071-5F2C319E812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2A80C3F-9790-4183-8583-C75D2452DC8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B4B8D-0036-45B1-9A8F-5A287E7B015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CDD53B1-73F3-4AC5-ACCF-166C1502229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40EEBA6-33A9-46DE-B636-2357113CF82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4416E50-45DA-4050-8E18-6BE6F8DE47A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50,571
49,508
246.71
41,719,972
40,141,759
1,271,160
15,950,337
30,092,865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75E9D79-08F1-4FB3-AFA4-667252B7409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1601FA3-CBDB-41D5-AB25-25082663126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F9CAB38-E2A1-4DF9-B3C6-311027E23FD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516D40A-820E-4E06-AFCC-258153E8EF2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5E84623-4383-4773-82E4-DF57673727F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6F2A091-9325-4675-80C1-06A5CD3A5BF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38BE68C-75C5-4B61-9822-E0240DD7DA7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29AB7F8-980C-4C3B-B12C-8E7C29DD531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2ECB6BF-275D-48BA-9BCF-78F2D849EAE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7022A40-586B-4816-85A5-3DC05C77ED3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1838B08-2990-4968-9E82-3CCC18C5B2A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E0A743E-6FD4-4885-ABBA-5C48CA49BEF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0A79E41-7E6F-41C1-9C0D-ECD64A88882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DC7EAD9-4868-4EAE-ABC2-19031BDB980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B9D6962-7918-4304-8948-E8F2C76ABEC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2599C4B-16C9-44A9-9A9E-5BCE6573622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8A924C7-386F-457E-B63A-5030CCCA0B0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7AB5A70-EEFB-47A7-8808-1A9EE5ADE88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4DC6F8B-DAAD-47EF-A4F3-121AFF75A3F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A606F77-2908-459E-9C51-D38AF590E1F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FDCEE2E-F2F4-4E76-9B54-5B3F1B7CB8A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38750F9-CF1A-4909-BE07-892D298BA41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778997C-FB48-4800-8A72-406AE6F26DB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A76144E-AA8D-462E-A6BE-7C847DC5064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714CE2D-1D2F-4A1B-8E16-9CFE9EAFD4A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CCC9272-D0DC-44E3-8312-F02C182E74B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BF61972-BE31-40AF-996D-02BE95134F4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888958E-A3AA-44B5-ACFD-CFA878CF896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E56D074-F9C7-40BA-AE45-B1FBB7766AE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AC018B5-C2AD-417F-B121-27F0659C744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DAAAECB-7DD9-4F9A-8475-E9F89E25A8D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5CE508D-8D4B-48EE-9A58-01A5853F999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F1B73AC-BD8C-45D7-BA66-6EDB742945F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C55AE36-AB52-4DF6-A2FE-E947778770C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545C27D-B73F-4D37-A8C9-641664AA27E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CAD78D5-6086-4808-BC61-F087DF307E0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ABFA67C-3F1B-411B-B9DC-1771906859F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1700A0D-81AA-4463-9FC9-E305249E304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96C6097-5819-4E9F-8504-18D240BBDBF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977B053-991E-40A1-B4E7-839FB3F3649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57DC6F6-6D8B-4F5C-9846-A1F551D6061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F128A71-B75A-417C-A151-192332ADBC9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C1EF91E-F607-4D97-BCCC-A1B457A0F5D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48DBC6C-EEC3-4A14-8ED8-158AD0D697B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49055E3-0AF2-43E6-94C7-05EA1C28F4F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FBF1EDA-57D3-4795-A711-BEBBCFC4407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5987</xdr:rowOff>
    </xdr:from>
    <xdr:to>
      <xdr:col>24</xdr:col>
      <xdr:colOff>62865</xdr:colOff>
      <xdr:row>41</xdr:row>
      <xdr:rowOff>108857</xdr:rowOff>
    </xdr:to>
    <xdr:cxnSp macro="">
      <xdr:nvCxnSpPr>
        <xdr:cNvPr id="58" name="直線コネクタ 57">
          <a:extLst>
            <a:ext uri="{FF2B5EF4-FFF2-40B4-BE49-F238E27FC236}">
              <a16:creationId xmlns:a16="http://schemas.microsoft.com/office/drawing/2014/main" id="{DDE76883-AA61-4B9B-8457-1B1A33D0C35B}"/>
            </a:ext>
          </a:extLst>
        </xdr:cNvPr>
        <xdr:cNvCxnSpPr/>
      </xdr:nvCxnSpPr>
      <xdr:spPr>
        <a:xfrm flipV="1">
          <a:off x="4634865" y="583528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405111" cy="259045"/>
    <xdr:sp macro="" textlink="">
      <xdr:nvSpPr>
        <xdr:cNvPr id="59" name="【図書館】&#10;有形固定資産減価償却率最小値テキスト">
          <a:extLst>
            <a:ext uri="{FF2B5EF4-FFF2-40B4-BE49-F238E27FC236}">
              <a16:creationId xmlns:a16="http://schemas.microsoft.com/office/drawing/2014/main" id="{F8A3B7B9-3A93-4CDD-A3A5-2B51F65248F1}"/>
            </a:ext>
          </a:extLst>
        </xdr:cNvPr>
        <xdr:cNvSpPr txBox="1"/>
      </xdr:nvSpPr>
      <xdr:spPr>
        <a:xfrm>
          <a:off x="4673600" y="714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60" name="直線コネクタ 59">
          <a:extLst>
            <a:ext uri="{FF2B5EF4-FFF2-40B4-BE49-F238E27FC236}">
              <a16:creationId xmlns:a16="http://schemas.microsoft.com/office/drawing/2014/main" id="{CEE205EB-70D9-4B92-807A-3C043591FC3E}"/>
            </a:ext>
          </a:extLst>
        </xdr:cNvPr>
        <xdr:cNvCxnSpPr/>
      </xdr:nvCxnSpPr>
      <xdr:spPr>
        <a:xfrm>
          <a:off x="4546600" y="713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124114</xdr:rowOff>
    </xdr:from>
    <xdr:ext cx="405111" cy="259045"/>
    <xdr:sp macro="" textlink="">
      <xdr:nvSpPr>
        <xdr:cNvPr id="61" name="【図書館】&#10;有形固定資産減価償却率最大値テキスト">
          <a:extLst>
            <a:ext uri="{FF2B5EF4-FFF2-40B4-BE49-F238E27FC236}">
              <a16:creationId xmlns:a16="http://schemas.microsoft.com/office/drawing/2014/main" id="{F435419D-2D36-49FF-99B1-6D249A96A722}"/>
            </a:ext>
          </a:extLst>
        </xdr:cNvPr>
        <xdr:cNvSpPr txBox="1"/>
      </xdr:nvSpPr>
      <xdr:spPr>
        <a:xfrm>
          <a:off x="4673600" y="561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5987</xdr:rowOff>
    </xdr:from>
    <xdr:to>
      <xdr:col>24</xdr:col>
      <xdr:colOff>152400</xdr:colOff>
      <xdr:row>34</xdr:row>
      <xdr:rowOff>5987</xdr:rowOff>
    </xdr:to>
    <xdr:cxnSp macro="">
      <xdr:nvCxnSpPr>
        <xdr:cNvPr id="62" name="直線コネクタ 61">
          <a:extLst>
            <a:ext uri="{FF2B5EF4-FFF2-40B4-BE49-F238E27FC236}">
              <a16:creationId xmlns:a16="http://schemas.microsoft.com/office/drawing/2014/main" id="{30304DB2-C5D0-41B0-B3E4-895C38F27FE8}"/>
            </a:ext>
          </a:extLst>
        </xdr:cNvPr>
        <xdr:cNvCxnSpPr/>
      </xdr:nvCxnSpPr>
      <xdr:spPr>
        <a:xfrm>
          <a:off x="4546600" y="583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20519</xdr:rowOff>
    </xdr:from>
    <xdr:ext cx="405111" cy="259045"/>
    <xdr:sp macro="" textlink="">
      <xdr:nvSpPr>
        <xdr:cNvPr id="63" name="【図書館】&#10;有形固定資産減価償却率平均値テキスト">
          <a:extLst>
            <a:ext uri="{FF2B5EF4-FFF2-40B4-BE49-F238E27FC236}">
              <a16:creationId xmlns:a16="http://schemas.microsoft.com/office/drawing/2014/main" id="{D4C1043F-3773-4F4B-A5EE-78AAE2CE43D0}"/>
            </a:ext>
          </a:extLst>
        </xdr:cNvPr>
        <xdr:cNvSpPr txBox="1"/>
      </xdr:nvSpPr>
      <xdr:spPr>
        <a:xfrm>
          <a:off x="4673600" y="6192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169092</xdr:rowOff>
    </xdr:from>
    <xdr:to>
      <xdr:col>24</xdr:col>
      <xdr:colOff>114300</xdr:colOff>
      <xdr:row>37</xdr:row>
      <xdr:rowOff>99242</xdr:rowOff>
    </xdr:to>
    <xdr:sp macro="" textlink="">
      <xdr:nvSpPr>
        <xdr:cNvPr id="64" name="フローチャート: 判断 63">
          <a:extLst>
            <a:ext uri="{FF2B5EF4-FFF2-40B4-BE49-F238E27FC236}">
              <a16:creationId xmlns:a16="http://schemas.microsoft.com/office/drawing/2014/main" id="{165C9552-F425-4778-9F06-B481CCB2F9EC}"/>
            </a:ext>
          </a:extLst>
        </xdr:cNvPr>
        <xdr:cNvSpPr/>
      </xdr:nvSpPr>
      <xdr:spPr>
        <a:xfrm>
          <a:off x="45847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133169</xdr:rowOff>
    </xdr:from>
    <xdr:to>
      <xdr:col>20</xdr:col>
      <xdr:colOff>38100</xdr:colOff>
      <xdr:row>37</xdr:row>
      <xdr:rowOff>63319</xdr:rowOff>
    </xdr:to>
    <xdr:sp macro="" textlink="">
      <xdr:nvSpPr>
        <xdr:cNvPr id="65" name="フローチャート: 判断 64">
          <a:extLst>
            <a:ext uri="{FF2B5EF4-FFF2-40B4-BE49-F238E27FC236}">
              <a16:creationId xmlns:a16="http://schemas.microsoft.com/office/drawing/2014/main" id="{8AF1DEA9-29E1-4B8D-880C-2C6ACBB6B6BF}"/>
            </a:ext>
          </a:extLst>
        </xdr:cNvPr>
        <xdr:cNvSpPr/>
      </xdr:nvSpPr>
      <xdr:spPr>
        <a:xfrm>
          <a:off x="3746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a:extLst>
            <a:ext uri="{FF2B5EF4-FFF2-40B4-BE49-F238E27FC236}">
              <a16:creationId xmlns:a16="http://schemas.microsoft.com/office/drawing/2014/main" id="{0A54919E-92A2-46DD-B89A-CA4135AB754C}"/>
            </a:ext>
          </a:extLst>
        </xdr:cNvPr>
        <xdr:cNvSpPr/>
      </xdr:nvSpPr>
      <xdr:spPr>
        <a:xfrm>
          <a:off x="2857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844487DA-1F43-489A-ACD4-332488FE8293}"/>
            </a:ext>
          </a:extLst>
        </xdr:cNvPr>
        <xdr:cNvSpPr/>
      </xdr:nvSpPr>
      <xdr:spPr>
        <a:xfrm>
          <a:off x="1968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82C23306-5ABD-45A7-BF4D-92BA9B7E6998}"/>
            </a:ext>
          </a:extLst>
        </xdr:cNvPr>
        <xdr:cNvSpPr/>
      </xdr:nvSpPr>
      <xdr:spPr>
        <a:xfrm>
          <a:off x="1079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0D4D991-DB07-4280-B8FE-32EAEFDEFC2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4B29D51-A195-40F5-AA3E-36A787D6861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70FEC63-AA92-422F-AC2D-E1FD9B846E2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551B859-FE2B-4B37-AF4A-A03E391739F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8EB3F00-0510-43A8-8475-1D3EFBFAA68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74" name="楕円 73">
          <a:extLst>
            <a:ext uri="{FF2B5EF4-FFF2-40B4-BE49-F238E27FC236}">
              <a16:creationId xmlns:a16="http://schemas.microsoft.com/office/drawing/2014/main" id="{02F50403-80BD-4A2F-BED1-7DECD96F0DEE}"/>
            </a:ext>
          </a:extLst>
        </xdr:cNvPr>
        <xdr:cNvSpPr/>
      </xdr:nvSpPr>
      <xdr:spPr>
        <a:xfrm>
          <a:off x="45847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114861</xdr:rowOff>
    </xdr:from>
    <xdr:ext cx="405111" cy="259045"/>
    <xdr:sp macro="" textlink="">
      <xdr:nvSpPr>
        <xdr:cNvPr id="75" name="【図書館】&#10;有形固定資産減価償却率該当値テキスト">
          <a:extLst>
            <a:ext uri="{FF2B5EF4-FFF2-40B4-BE49-F238E27FC236}">
              <a16:creationId xmlns:a16="http://schemas.microsoft.com/office/drawing/2014/main" id="{AF070C2D-3636-47F1-9905-28FB142AE7C2}"/>
            </a:ext>
          </a:extLst>
        </xdr:cNvPr>
        <xdr:cNvSpPr txBox="1"/>
      </xdr:nvSpPr>
      <xdr:spPr>
        <a:xfrm>
          <a:off x="4673600"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98878</xdr:rowOff>
    </xdr:from>
    <xdr:to>
      <xdr:col>20</xdr:col>
      <xdr:colOff>38100</xdr:colOff>
      <xdr:row>39</xdr:row>
      <xdr:rowOff>29028</xdr:rowOff>
    </xdr:to>
    <xdr:sp macro="" textlink="">
      <xdr:nvSpPr>
        <xdr:cNvPr id="76" name="楕円 75">
          <a:extLst>
            <a:ext uri="{FF2B5EF4-FFF2-40B4-BE49-F238E27FC236}">
              <a16:creationId xmlns:a16="http://schemas.microsoft.com/office/drawing/2014/main" id="{42C12E42-EDBB-4C2C-AF5A-E2BB3F5DAA55}"/>
            </a:ext>
          </a:extLst>
        </xdr:cNvPr>
        <xdr:cNvSpPr/>
      </xdr:nvSpPr>
      <xdr:spPr>
        <a:xfrm>
          <a:off x="3746500" y="66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149678</xdr:rowOff>
    </xdr:from>
    <xdr:to>
      <xdr:col>24</xdr:col>
      <xdr:colOff>63500</xdr:colOff>
      <xdr:row>39</xdr:row>
      <xdr:rowOff>15784</xdr:rowOff>
    </xdr:to>
    <xdr:cxnSp macro="">
      <xdr:nvCxnSpPr>
        <xdr:cNvPr id="77" name="直線コネクタ 76">
          <a:extLst>
            <a:ext uri="{FF2B5EF4-FFF2-40B4-BE49-F238E27FC236}">
              <a16:creationId xmlns:a16="http://schemas.microsoft.com/office/drawing/2014/main" id="{62523AE3-BEF9-4ACB-B8AE-8878D802108E}"/>
            </a:ext>
          </a:extLst>
        </xdr:cNvPr>
        <xdr:cNvCxnSpPr/>
      </xdr:nvCxnSpPr>
      <xdr:spPr>
        <a:xfrm>
          <a:off x="3797300" y="6664778"/>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62956</xdr:rowOff>
    </xdr:from>
    <xdr:to>
      <xdr:col>15</xdr:col>
      <xdr:colOff>101600</xdr:colOff>
      <xdr:row>38</xdr:row>
      <xdr:rowOff>164556</xdr:rowOff>
    </xdr:to>
    <xdr:sp macro="" textlink="">
      <xdr:nvSpPr>
        <xdr:cNvPr id="78" name="楕円 77">
          <a:extLst>
            <a:ext uri="{FF2B5EF4-FFF2-40B4-BE49-F238E27FC236}">
              <a16:creationId xmlns:a16="http://schemas.microsoft.com/office/drawing/2014/main" id="{F5C8B0F5-BB42-45EE-A36F-1913EAE4E73D}"/>
            </a:ext>
          </a:extLst>
        </xdr:cNvPr>
        <xdr:cNvSpPr/>
      </xdr:nvSpPr>
      <xdr:spPr>
        <a:xfrm>
          <a:off x="2857500" y="65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113756</xdr:rowOff>
    </xdr:from>
    <xdr:to>
      <xdr:col>19</xdr:col>
      <xdr:colOff>177800</xdr:colOff>
      <xdr:row>38</xdr:row>
      <xdr:rowOff>149678</xdr:rowOff>
    </xdr:to>
    <xdr:cxnSp macro="">
      <xdr:nvCxnSpPr>
        <xdr:cNvPr id="79" name="直線コネクタ 78">
          <a:extLst>
            <a:ext uri="{FF2B5EF4-FFF2-40B4-BE49-F238E27FC236}">
              <a16:creationId xmlns:a16="http://schemas.microsoft.com/office/drawing/2014/main" id="{EA883A0B-F91C-40C0-B27E-C9F4629E0FBD}"/>
            </a:ext>
          </a:extLst>
        </xdr:cNvPr>
        <xdr:cNvCxnSpPr/>
      </xdr:nvCxnSpPr>
      <xdr:spPr>
        <a:xfrm>
          <a:off x="2908300" y="662885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27033</xdr:rowOff>
    </xdr:from>
    <xdr:to>
      <xdr:col>10</xdr:col>
      <xdr:colOff>165100</xdr:colOff>
      <xdr:row>38</xdr:row>
      <xdr:rowOff>128633</xdr:rowOff>
    </xdr:to>
    <xdr:sp macro="" textlink="">
      <xdr:nvSpPr>
        <xdr:cNvPr id="80" name="楕円 79">
          <a:extLst>
            <a:ext uri="{FF2B5EF4-FFF2-40B4-BE49-F238E27FC236}">
              <a16:creationId xmlns:a16="http://schemas.microsoft.com/office/drawing/2014/main" id="{748BCDCC-C038-40D0-BE76-9672F47FD49C}"/>
            </a:ext>
          </a:extLst>
        </xdr:cNvPr>
        <xdr:cNvSpPr/>
      </xdr:nvSpPr>
      <xdr:spPr>
        <a:xfrm>
          <a:off x="19685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77833</xdr:rowOff>
    </xdr:from>
    <xdr:to>
      <xdr:col>15</xdr:col>
      <xdr:colOff>50800</xdr:colOff>
      <xdr:row>38</xdr:row>
      <xdr:rowOff>113756</xdr:rowOff>
    </xdr:to>
    <xdr:cxnSp macro="">
      <xdr:nvCxnSpPr>
        <xdr:cNvPr id="81" name="直線コネクタ 80">
          <a:extLst>
            <a:ext uri="{FF2B5EF4-FFF2-40B4-BE49-F238E27FC236}">
              <a16:creationId xmlns:a16="http://schemas.microsoft.com/office/drawing/2014/main" id="{972C6E1A-E9A0-486E-B80B-9F08F3BDE864}"/>
            </a:ext>
          </a:extLst>
        </xdr:cNvPr>
        <xdr:cNvCxnSpPr/>
      </xdr:nvCxnSpPr>
      <xdr:spPr>
        <a:xfrm>
          <a:off x="2019300" y="659293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162560</xdr:rowOff>
    </xdr:from>
    <xdr:to>
      <xdr:col>6</xdr:col>
      <xdr:colOff>38100</xdr:colOff>
      <xdr:row>38</xdr:row>
      <xdr:rowOff>92710</xdr:rowOff>
    </xdr:to>
    <xdr:sp macro="" textlink="">
      <xdr:nvSpPr>
        <xdr:cNvPr id="82" name="楕円 81">
          <a:extLst>
            <a:ext uri="{FF2B5EF4-FFF2-40B4-BE49-F238E27FC236}">
              <a16:creationId xmlns:a16="http://schemas.microsoft.com/office/drawing/2014/main" id="{2903A3E2-C9E1-4C87-958C-9AA451A49766}"/>
            </a:ext>
          </a:extLst>
        </xdr:cNvPr>
        <xdr:cNvSpPr/>
      </xdr:nvSpPr>
      <xdr:spPr>
        <a:xfrm>
          <a:off x="1079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41910</xdr:rowOff>
    </xdr:from>
    <xdr:to>
      <xdr:col>10</xdr:col>
      <xdr:colOff>114300</xdr:colOff>
      <xdr:row>38</xdr:row>
      <xdr:rowOff>77833</xdr:rowOff>
    </xdr:to>
    <xdr:cxnSp macro="">
      <xdr:nvCxnSpPr>
        <xdr:cNvPr id="83" name="直線コネクタ 82">
          <a:extLst>
            <a:ext uri="{FF2B5EF4-FFF2-40B4-BE49-F238E27FC236}">
              <a16:creationId xmlns:a16="http://schemas.microsoft.com/office/drawing/2014/main" id="{909A369E-F5CD-4B3E-83E7-1C89CCF425DA}"/>
            </a:ext>
          </a:extLst>
        </xdr:cNvPr>
        <xdr:cNvCxnSpPr/>
      </xdr:nvCxnSpPr>
      <xdr:spPr>
        <a:xfrm>
          <a:off x="1130300" y="655701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79846</xdr:rowOff>
    </xdr:from>
    <xdr:ext cx="405111" cy="259045"/>
    <xdr:sp macro="" textlink="">
      <xdr:nvSpPr>
        <xdr:cNvPr id="84" name="n_1aveValue【図書館】&#10;有形固定資産減価償却率">
          <a:extLst>
            <a:ext uri="{FF2B5EF4-FFF2-40B4-BE49-F238E27FC236}">
              <a16:creationId xmlns:a16="http://schemas.microsoft.com/office/drawing/2014/main" id="{28C62F9C-6DF0-4313-9143-AB080E3AB5F1}"/>
            </a:ext>
          </a:extLst>
        </xdr:cNvPr>
        <xdr:cNvSpPr txBox="1"/>
      </xdr:nvSpPr>
      <xdr:spPr>
        <a:xfrm>
          <a:off x="35820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68416</xdr:rowOff>
    </xdr:from>
    <xdr:ext cx="405111" cy="259045"/>
    <xdr:sp macro="" textlink="">
      <xdr:nvSpPr>
        <xdr:cNvPr id="85" name="n_2aveValue【図書館】&#10;有形固定資産減価償却率">
          <a:extLst>
            <a:ext uri="{FF2B5EF4-FFF2-40B4-BE49-F238E27FC236}">
              <a16:creationId xmlns:a16="http://schemas.microsoft.com/office/drawing/2014/main" id="{ACCE03BE-9885-40CE-94C4-5A148BBD0EC9}"/>
            </a:ext>
          </a:extLst>
        </xdr:cNvPr>
        <xdr:cNvSpPr txBox="1"/>
      </xdr:nvSpPr>
      <xdr:spPr>
        <a:xfrm>
          <a:off x="2705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6" name="n_3aveValue【図書館】&#10;有形固定資産減価償却率">
          <a:extLst>
            <a:ext uri="{FF2B5EF4-FFF2-40B4-BE49-F238E27FC236}">
              <a16:creationId xmlns:a16="http://schemas.microsoft.com/office/drawing/2014/main" id="{8000A906-2A59-4DBF-A172-985572967847}"/>
            </a:ext>
          </a:extLst>
        </xdr:cNvPr>
        <xdr:cNvSpPr txBox="1"/>
      </xdr:nvSpPr>
      <xdr:spPr>
        <a:xfrm>
          <a:off x="1816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58619</xdr:rowOff>
    </xdr:from>
    <xdr:ext cx="405111" cy="259045"/>
    <xdr:sp macro="" textlink="">
      <xdr:nvSpPr>
        <xdr:cNvPr id="87" name="n_4aveValue【図書館】&#10;有形固定資産減価償却率">
          <a:extLst>
            <a:ext uri="{FF2B5EF4-FFF2-40B4-BE49-F238E27FC236}">
              <a16:creationId xmlns:a16="http://schemas.microsoft.com/office/drawing/2014/main" id="{CB6A2E5A-38F8-46ED-9F77-2835AC42CA74}"/>
            </a:ext>
          </a:extLst>
        </xdr:cNvPr>
        <xdr:cNvSpPr txBox="1"/>
      </xdr:nvSpPr>
      <xdr:spPr>
        <a:xfrm>
          <a:off x="927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20155</xdr:rowOff>
    </xdr:from>
    <xdr:ext cx="405111" cy="259045"/>
    <xdr:sp macro="" textlink="">
      <xdr:nvSpPr>
        <xdr:cNvPr id="88" name="n_1mainValue【図書館】&#10;有形固定資産減価償却率">
          <a:extLst>
            <a:ext uri="{FF2B5EF4-FFF2-40B4-BE49-F238E27FC236}">
              <a16:creationId xmlns:a16="http://schemas.microsoft.com/office/drawing/2014/main" id="{CF7CCF09-8158-4563-86EC-DBD84E3D30A8}"/>
            </a:ext>
          </a:extLst>
        </xdr:cNvPr>
        <xdr:cNvSpPr txBox="1"/>
      </xdr:nvSpPr>
      <xdr:spPr>
        <a:xfrm>
          <a:off x="3582044" y="670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155683</xdr:rowOff>
    </xdr:from>
    <xdr:ext cx="405111" cy="259045"/>
    <xdr:sp macro="" textlink="">
      <xdr:nvSpPr>
        <xdr:cNvPr id="89" name="n_2mainValue【図書館】&#10;有形固定資産減価償却率">
          <a:extLst>
            <a:ext uri="{FF2B5EF4-FFF2-40B4-BE49-F238E27FC236}">
              <a16:creationId xmlns:a16="http://schemas.microsoft.com/office/drawing/2014/main" id="{4D077AC4-88B9-40D9-9E9C-07119E3ED907}"/>
            </a:ext>
          </a:extLst>
        </xdr:cNvPr>
        <xdr:cNvSpPr txBox="1"/>
      </xdr:nvSpPr>
      <xdr:spPr>
        <a:xfrm>
          <a:off x="2705744"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119760</xdr:rowOff>
    </xdr:from>
    <xdr:ext cx="405111" cy="259045"/>
    <xdr:sp macro="" textlink="">
      <xdr:nvSpPr>
        <xdr:cNvPr id="90" name="n_3mainValue【図書館】&#10;有形固定資産減価償却率">
          <a:extLst>
            <a:ext uri="{FF2B5EF4-FFF2-40B4-BE49-F238E27FC236}">
              <a16:creationId xmlns:a16="http://schemas.microsoft.com/office/drawing/2014/main" id="{D5A08B98-6092-492E-85E8-CF706BC2984F}"/>
            </a:ext>
          </a:extLst>
        </xdr:cNvPr>
        <xdr:cNvSpPr txBox="1"/>
      </xdr:nvSpPr>
      <xdr:spPr>
        <a:xfrm>
          <a:off x="18167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83837</xdr:rowOff>
    </xdr:from>
    <xdr:ext cx="405111" cy="259045"/>
    <xdr:sp macro="" textlink="">
      <xdr:nvSpPr>
        <xdr:cNvPr id="91" name="n_4mainValue【図書館】&#10;有形固定資産減価償却率">
          <a:extLst>
            <a:ext uri="{FF2B5EF4-FFF2-40B4-BE49-F238E27FC236}">
              <a16:creationId xmlns:a16="http://schemas.microsoft.com/office/drawing/2014/main" id="{C414A517-C97F-491F-B712-EE918E413B55}"/>
            </a:ext>
          </a:extLst>
        </xdr:cNvPr>
        <xdr:cNvSpPr txBox="1"/>
      </xdr:nvSpPr>
      <xdr:spPr>
        <a:xfrm>
          <a:off x="927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6008624-06C7-4166-83CE-BFF73A91500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7A539B9-D5FE-4541-BFBA-E1355CA827B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4D1BE57-8220-4A93-88C8-A107D273D8F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9011614-C8CA-4D6B-9831-68237B52B61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393D76E-81F2-4FBA-935B-A5D32C38F6F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7F2C9B0-2AB0-4C2F-A457-EF473F7C341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2A21D72-CCBD-4202-A943-1A257180A10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1BB5442-02D2-481D-BE33-ED7B56FFA8D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720205C9-861C-4F34-B665-CAEE1D2CA8C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E9A0627-2BB0-4C7E-9ACE-ECCF5E92F83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23E3ECC-F567-4546-B460-753DA0186A7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3CA5273-1102-4564-A7DF-44628A937AD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2629DAF2-8C61-4963-ADD4-93877FA0A6F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B19D1AFB-AF12-4340-B8C0-686EC8347B64}"/>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C5C00FEB-F756-45B9-888A-4E48AD6D9D3C}"/>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145632D9-8FBA-43C1-99E6-FC70C325EC09}"/>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C8FD3886-23F6-4FF1-A7FA-9D4507C0D40E}"/>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8BD928C1-1D87-4AAD-A819-8DCB1CF9458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ACFC74E9-605A-4FC9-B5DD-AB5E7FA735C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4BAA656A-459C-4C55-B7DB-76AE641A7DF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5B89BEB8-ECDA-4E68-84BF-955C4CC8C94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28194</xdr:rowOff>
    </xdr:to>
    <xdr:cxnSp macro="">
      <xdr:nvCxnSpPr>
        <xdr:cNvPr id="113" name="直線コネクタ 112">
          <a:extLst>
            <a:ext uri="{FF2B5EF4-FFF2-40B4-BE49-F238E27FC236}">
              <a16:creationId xmlns:a16="http://schemas.microsoft.com/office/drawing/2014/main" id="{AC272C61-8C57-45FA-98E0-4261D5410EB5}"/>
            </a:ext>
          </a:extLst>
        </xdr:cNvPr>
        <xdr:cNvCxnSpPr/>
      </xdr:nvCxnSpPr>
      <xdr:spPr>
        <a:xfrm flipV="1">
          <a:off x="10476865" y="607923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32021</xdr:rowOff>
    </xdr:from>
    <xdr:ext cx="469744" cy="259045"/>
    <xdr:sp macro="" textlink="">
      <xdr:nvSpPr>
        <xdr:cNvPr id="114" name="【図書館】&#10;一人当たり面積最小値テキスト">
          <a:extLst>
            <a:ext uri="{FF2B5EF4-FFF2-40B4-BE49-F238E27FC236}">
              <a16:creationId xmlns:a16="http://schemas.microsoft.com/office/drawing/2014/main" id="{BA1AF53F-A48E-4511-91CD-F25A7F55152F}"/>
            </a:ext>
          </a:extLst>
        </xdr:cNvPr>
        <xdr:cNvSpPr txBox="1"/>
      </xdr:nvSpPr>
      <xdr:spPr>
        <a:xfrm>
          <a:off x="10515600" y="70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28194</xdr:rowOff>
    </xdr:from>
    <xdr:to>
      <xdr:col>55</xdr:col>
      <xdr:colOff>88900</xdr:colOff>
      <xdr:row>41</xdr:row>
      <xdr:rowOff>28194</xdr:rowOff>
    </xdr:to>
    <xdr:cxnSp macro="">
      <xdr:nvCxnSpPr>
        <xdr:cNvPr id="115" name="直線コネクタ 114">
          <a:extLst>
            <a:ext uri="{FF2B5EF4-FFF2-40B4-BE49-F238E27FC236}">
              <a16:creationId xmlns:a16="http://schemas.microsoft.com/office/drawing/2014/main" id="{23643F8F-DDE0-4B25-9BE8-8C973E2E9F48}"/>
            </a:ext>
          </a:extLst>
        </xdr:cNvPr>
        <xdr:cNvCxnSpPr/>
      </xdr:nvCxnSpPr>
      <xdr:spPr>
        <a:xfrm>
          <a:off x="10388600" y="705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a:extLst>
            <a:ext uri="{FF2B5EF4-FFF2-40B4-BE49-F238E27FC236}">
              <a16:creationId xmlns:a16="http://schemas.microsoft.com/office/drawing/2014/main" id="{09E14397-BA08-4104-A83C-5432A28E6DCF}"/>
            </a:ext>
          </a:extLst>
        </xdr:cNvPr>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a:extLst>
            <a:ext uri="{FF2B5EF4-FFF2-40B4-BE49-F238E27FC236}">
              <a16:creationId xmlns:a16="http://schemas.microsoft.com/office/drawing/2014/main" id="{EC20E775-475B-4CE6-B5E4-CFC65FE65D87}"/>
            </a:ext>
          </a:extLst>
        </xdr:cNvPr>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20845</xdr:rowOff>
    </xdr:from>
    <xdr:ext cx="469744" cy="259045"/>
    <xdr:sp macro="" textlink="">
      <xdr:nvSpPr>
        <xdr:cNvPr id="118" name="【図書館】&#10;一人当たり面積平均値テキスト">
          <a:extLst>
            <a:ext uri="{FF2B5EF4-FFF2-40B4-BE49-F238E27FC236}">
              <a16:creationId xmlns:a16="http://schemas.microsoft.com/office/drawing/2014/main" id="{81808B09-B773-4FE0-85E8-3DEC015958E1}"/>
            </a:ext>
          </a:extLst>
        </xdr:cNvPr>
        <xdr:cNvSpPr txBox="1"/>
      </xdr:nvSpPr>
      <xdr:spPr>
        <a:xfrm>
          <a:off x="10515600" y="6707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169418</xdr:rowOff>
    </xdr:from>
    <xdr:to>
      <xdr:col>55</xdr:col>
      <xdr:colOff>50800</xdr:colOff>
      <xdr:row>40</xdr:row>
      <xdr:rowOff>99568</xdr:rowOff>
    </xdr:to>
    <xdr:sp macro="" textlink="">
      <xdr:nvSpPr>
        <xdr:cNvPr id="119" name="フローチャート: 判断 118">
          <a:extLst>
            <a:ext uri="{FF2B5EF4-FFF2-40B4-BE49-F238E27FC236}">
              <a16:creationId xmlns:a16="http://schemas.microsoft.com/office/drawing/2014/main" id="{20A848F9-DDAC-4430-A7A7-89251A90BEAE}"/>
            </a:ext>
          </a:extLst>
        </xdr:cNvPr>
        <xdr:cNvSpPr/>
      </xdr:nvSpPr>
      <xdr:spPr>
        <a:xfrm>
          <a:off x="104267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2540</xdr:rowOff>
    </xdr:from>
    <xdr:to>
      <xdr:col>50</xdr:col>
      <xdr:colOff>165100</xdr:colOff>
      <xdr:row>40</xdr:row>
      <xdr:rowOff>104140</xdr:rowOff>
    </xdr:to>
    <xdr:sp macro="" textlink="">
      <xdr:nvSpPr>
        <xdr:cNvPr id="120" name="フローチャート: 判断 119">
          <a:extLst>
            <a:ext uri="{FF2B5EF4-FFF2-40B4-BE49-F238E27FC236}">
              <a16:creationId xmlns:a16="http://schemas.microsoft.com/office/drawing/2014/main" id="{9B558E11-4158-4ACA-BFA1-28253D9EC484}"/>
            </a:ext>
          </a:extLst>
        </xdr:cNvPr>
        <xdr:cNvSpPr/>
      </xdr:nvSpPr>
      <xdr:spPr>
        <a:xfrm>
          <a:off x="9588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21" name="フローチャート: 判断 120">
          <a:extLst>
            <a:ext uri="{FF2B5EF4-FFF2-40B4-BE49-F238E27FC236}">
              <a16:creationId xmlns:a16="http://schemas.microsoft.com/office/drawing/2014/main" id="{28C4E6A4-C402-40FB-A488-2901CCE44236}"/>
            </a:ext>
          </a:extLst>
        </xdr:cNvPr>
        <xdr:cNvSpPr/>
      </xdr:nvSpPr>
      <xdr:spPr>
        <a:xfrm>
          <a:off x="8699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48260</xdr:rowOff>
    </xdr:from>
    <xdr:to>
      <xdr:col>41</xdr:col>
      <xdr:colOff>101600</xdr:colOff>
      <xdr:row>40</xdr:row>
      <xdr:rowOff>149860</xdr:rowOff>
    </xdr:to>
    <xdr:sp macro="" textlink="">
      <xdr:nvSpPr>
        <xdr:cNvPr id="122" name="フローチャート: 判断 121">
          <a:extLst>
            <a:ext uri="{FF2B5EF4-FFF2-40B4-BE49-F238E27FC236}">
              <a16:creationId xmlns:a16="http://schemas.microsoft.com/office/drawing/2014/main" id="{2DB5BEF0-D5BB-411A-BCF8-75DC78C56D4D}"/>
            </a:ext>
          </a:extLst>
        </xdr:cNvPr>
        <xdr:cNvSpPr/>
      </xdr:nvSpPr>
      <xdr:spPr>
        <a:xfrm>
          <a:off x="7810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23" name="フローチャート: 判断 122">
          <a:extLst>
            <a:ext uri="{FF2B5EF4-FFF2-40B4-BE49-F238E27FC236}">
              <a16:creationId xmlns:a16="http://schemas.microsoft.com/office/drawing/2014/main" id="{F3050FB4-AF7A-409C-99AE-C21471DC7F2A}"/>
            </a:ext>
          </a:extLst>
        </xdr:cNvPr>
        <xdr:cNvSpPr/>
      </xdr:nvSpPr>
      <xdr:spPr>
        <a:xfrm>
          <a:off x="6921500" y="691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80D5D6E-1D75-427C-A30D-17720975998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62915C8-1859-400D-ADAC-659E92445F5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E75F85A-6C19-448C-96E5-E3A50E42EC4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9E005A4-A928-4F3A-BA9A-E26AC1F9202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F2EC554-5D56-4C8D-B204-8CE36A9A0BB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89408</xdr:rowOff>
    </xdr:from>
    <xdr:to>
      <xdr:col>55</xdr:col>
      <xdr:colOff>50800</xdr:colOff>
      <xdr:row>41</xdr:row>
      <xdr:rowOff>19558</xdr:rowOff>
    </xdr:to>
    <xdr:sp macro="" textlink="">
      <xdr:nvSpPr>
        <xdr:cNvPr id="129" name="楕円 128">
          <a:extLst>
            <a:ext uri="{FF2B5EF4-FFF2-40B4-BE49-F238E27FC236}">
              <a16:creationId xmlns:a16="http://schemas.microsoft.com/office/drawing/2014/main" id="{5929DE93-3057-4F5F-9686-930FA06BD696}"/>
            </a:ext>
          </a:extLst>
        </xdr:cNvPr>
        <xdr:cNvSpPr/>
      </xdr:nvSpPr>
      <xdr:spPr>
        <a:xfrm>
          <a:off x="104267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4335</xdr:rowOff>
    </xdr:from>
    <xdr:ext cx="469744" cy="259045"/>
    <xdr:sp macro="" textlink="">
      <xdr:nvSpPr>
        <xdr:cNvPr id="130" name="【図書館】&#10;一人当たり面積該当値テキスト">
          <a:extLst>
            <a:ext uri="{FF2B5EF4-FFF2-40B4-BE49-F238E27FC236}">
              <a16:creationId xmlns:a16="http://schemas.microsoft.com/office/drawing/2014/main" id="{81B80CB7-B614-4E68-A773-FBE44E6A081C}"/>
            </a:ext>
          </a:extLst>
        </xdr:cNvPr>
        <xdr:cNvSpPr txBox="1"/>
      </xdr:nvSpPr>
      <xdr:spPr>
        <a:xfrm>
          <a:off x="10515600" y="686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89408</xdr:rowOff>
    </xdr:from>
    <xdr:to>
      <xdr:col>50</xdr:col>
      <xdr:colOff>165100</xdr:colOff>
      <xdr:row>41</xdr:row>
      <xdr:rowOff>19558</xdr:rowOff>
    </xdr:to>
    <xdr:sp macro="" textlink="">
      <xdr:nvSpPr>
        <xdr:cNvPr id="131" name="楕円 130">
          <a:extLst>
            <a:ext uri="{FF2B5EF4-FFF2-40B4-BE49-F238E27FC236}">
              <a16:creationId xmlns:a16="http://schemas.microsoft.com/office/drawing/2014/main" id="{4BDDD14E-39B8-4414-ABE9-6C9D4B28FECE}"/>
            </a:ext>
          </a:extLst>
        </xdr:cNvPr>
        <xdr:cNvSpPr/>
      </xdr:nvSpPr>
      <xdr:spPr>
        <a:xfrm>
          <a:off x="9588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140208</xdr:rowOff>
    </xdr:from>
    <xdr:to>
      <xdr:col>55</xdr:col>
      <xdr:colOff>0</xdr:colOff>
      <xdr:row>40</xdr:row>
      <xdr:rowOff>140208</xdr:rowOff>
    </xdr:to>
    <xdr:cxnSp macro="">
      <xdr:nvCxnSpPr>
        <xdr:cNvPr id="132" name="直線コネクタ 131">
          <a:extLst>
            <a:ext uri="{FF2B5EF4-FFF2-40B4-BE49-F238E27FC236}">
              <a16:creationId xmlns:a16="http://schemas.microsoft.com/office/drawing/2014/main" id="{FEA7E712-C08C-4D79-9B75-A73832D79091}"/>
            </a:ext>
          </a:extLst>
        </xdr:cNvPr>
        <xdr:cNvCxnSpPr/>
      </xdr:nvCxnSpPr>
      <xdr:spPr>
        <a:xfrm>
          <a:off x="9639300" y="69982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93980</xdr:rowOff>
    </xdr:from>
    <xdr:to>
      <xdr:col>46</xdr:col>
      <xdr:colOff>38100</xdr:colOff>
      <xdr:row>41</xdr:row>
      <xdr:rowOff>24130</xdr:rowOff>
    </xdr:to>
    <xdr:sp macro="" textlink="">
      <xdr:nvSpPr>
        <xdr:cNvPr id="133" name="楕円 132">
          <a:extLst>
            <a:ext uri="{FF2B5EF4-FFF2-40B4-BE49-F238E27FC236}">
              <a16:creationId xmlns:a16="http://schemas.microsoft.com/office/drawing/2014/main" id="{3875D19C-775E-4E12-A33D-DF94BA5F51D3}"/>
            </a:ext>
          </a:extLst>
        </xdr:cNvPr>
        <xdr:cNvSpPr/>
      </xdr:nvSpPr>
      <xdr:spPr>
        <a:xfrm>
          <a:off x="8699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140208</xdr:rowOff>
    </xdr:from>
    <xdr:to>
      <xdr:col>50</xdr:col>
      <xdr:colOff>114300</xdr:colOff>
      <xdr:row>40</xdr:row>
      <xdr:rowOff>144780</xdr:rowOff>
    </xdr:to>
    <xdr:cxnSp macro="">
      <xdr:nvCxnSpPr>
        <xdr:cNvPr id="134" name="直線コネクタ 133">
          <a:extLst>
            <a:ext uri="{FF2B5EF4-FFF2-40B4-BE49-F238E27FC236}">
              <a16:creationId xmlns:a16="http://schemas.microsoft.com/office/drawing/2014/main" id="{2BEBB1AA-A822-43E8-85A4-0E430DA861F6}"/>
            </a:ext>
          </a:extLst>
        </xdr:cNvPr>
        <xdr:cNvCxnSpPr/>
      </xdr:nvCxnSpPr>
      <xdr:spPr>
        <a:xfrm flipV="1">
          <a:off x="8750300" y="6998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93980</xdr:rowOff>
    </xdr:from>
    <xdr:to>
      <xdr:col>41</xdr:col>
      <xdr:colOff>101600</xdr:colOff>
      <xdr:row>41</xdr:row>
      <xdr:rowOff>24130</xdr:rowOff>
    </xdr:to>
    <xdr:sp macro="" textlink="">
      <xdr:nvSpPr>
        <xdr:cNvPr id="135" name="楕円 134">
          <a:extLst>
            <a:ext uri="{FF2B5EF4-FFF2-40B4-BE49-F238E27FC236}">
              <a16:creationId xmlns:a16="http://schemas.microsoft.com/office/drawing/2014/main" id="{5726CEC0-72B4-41F7-B95F-DB8A1F56AF2D}"/>
            </a:ext>
          </a:extLst>
        </xdr:cNvPr>
        <xdr:cNvSpPr/>
      </xdr:nvSpPr>
      <xdr:spPr>
        <a:xfrm>
          <a:off x="7810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144780</xdr:rowOff>
    </xdr:from>
    <xdr:to>
      <xdr:col>45</xdr:col>
      <xdr:colOff>177800</xdr:colOff>
      <xdr:row>40</xdr:row>
      <xdr:rowOff>144780</xdr:rowOff>
    </xdr:to>
    <xdr:cxnSp macro="">
      <xdr:nvCxnSpPr>
        <xdr:cNvPr id="136" name="直線コネクタ 135">
          <a:extLst>
            <a:ext uri="{FF2B5EF4-FFF2-40B4-BE49-F238E27FC236}">
              <a16:creationId xmlns:a16="http://schemas.microsoft.com/office/drawing/2014/main" id="{5207ADB9-8165-4BA1-B731-59C1B7823C89}"/>
            </a:ext>
          </a:extLst>
        </xdr:cNvPr>
        <xdr:cNvCxnSpPr/>
      </xdr:nvCxnSpPr>
      <xdr:spPr>
        <a:xfrm>
          <a:off x="7861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98552</xdr:rowOff>
    </xdr:from>
    <xdr:to>
      <xdr:col>36</xdr:col>
      <xdr:colOff>165100</xdr:colOff>
      <xdr:row>41</xdr:row>
      <xdr:rowOff>28702</xdr:rowOff>
    </xdr:to>
    <xdr:sp macro="" textlink="">
      <xdr:nvSpPr>
        <xdr:cNvPr id="137" name="楕円 136">
          <a:extLst>
            <a:ext uri="{FF2B5EF4-FFF2-40B4-BE49-F238E27FC236}">
              <a16:creationId xmlns:a16="http://schemas.microsoft.com/office/drawing/2014/main" id="{D8FBED70-567D-4F3D-9935-B5113D861AB0}"/>
            </a:ext>
          </a:extLst>
        </xdr:cNvPr>
        <xdr:cNvSpPr/>
      </xdr:nvSpPr>
      <xdr:spPr>
        <a:xfrm>
          <a:off x="6921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144780</xdr:rowOff>
    </xdr:from>
    <xdr:to>
      <xdr:col>41</xdr:col>
      <xdr:colOff>50800</xdr:colOff>
      <xdr:row>40</xdr:row>
      <xdr:rowOff>149352</xdr:rowOff>
    </xdr:to>
    <xdr:cxnSp macro="">
      <xdr:nvCxnSpPr>
        <xdr:cNvPr id="138" name="直線コネクタ 137">
          <a:extLst>
            <a:ext uri="{FF2B5EF4-FFF2-40B4-BE49-F238E27FC236}">
              <a16:creationId xmlns:a16="http://schemas.microsoft.com/office/drawing/2014/main" id="{36F31075-E5E5-46D8-9A2D-3D3C42026D42}"/>
            </a:ext>
          </a:extLst>
        </xdr:cNvPr>
        <xdr:cNvCxnSpPr/>
      </xdr:nvCxnSpPr>
      <xdr:spPr>
        <a:xfrm flipV="1">
          <a:off x="6972300" y="7002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120667</xdr:rowOff>
    </xdr:from>
    <xdr:ext cx="469744" cy="259045"/>
    <xdr:sp macro="" textlink="">
      <xdr:nvSpPr>
        <xdr:cNvPr id="139" name="n_1aveValue【図書館】&#10;一人当たり面積">
          <a:extLst>
            <a:ext uri="{FF2B5EF4-FFF2-40B4-BE49-F238E27FC236}">
              <a16:creationId xmlns:a16="http://schemas.microsoft.com/office/drawing/2014/main" id="{75BEE6C7-6DC4-43FE-AAF0-FE2F2B8EC27E}"/>
            </a:ext>
          </a:extLst>
        </xdr:cNvPr>
        <xdr:cNvSpPr txBox="1"/>
      </xdr:nvSpPr>
      <xdr:spPr>
        <a:xfrm>
          <a:off x="9391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129811</xdr:rowOff>
    </xdr:from>
    <xdr:ext cx="469744" cy="259045"/>
    <xdr:sp macro="" textlink="">
      <xdr:nvSpPr>
        <xdr:cNvPr id="140" name="n_2aveValue【図書館】&#10;一人当たり面積">
          <a:extLst>
            <a:ext uri="{FF2B5EF4-FFF2-40B4-BE49-F238E27FC236}">
              <a16:creationId xmlns:a16="http://schemas.microsoft.com/office/drawing/2014/main" id="{68742C54-E5D0-44A4-9400-558ECF5DC7EF}"/>
            </a:ext>
          </a:extLst>
        </xdr:cNvPr>
        <xdr:cNvSpPr txBox="1"/>
      </xdr:nvSpPr>
      <xdr:spPr>
        <a:xfrm>
          <a:off x="8515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166387</xdr:rowOff>
    </xdr:from>
    <xdr:ext cx="469744" cy="259045"/>
    <xdr:sp macro="" textlink="">
      <xdr:nvSpPr>
        <xdr:cNvPr id="141" name="n_3aveValue【図書館】&#10;一人当たり面積">
          <a:extLst>
            <a:ext uri="{FF2B5EF4-FFF2-40B4-BE49-F238E27FC236}">
              <a16:creationId xmlns:a16="http://schemas.microsoft.com/office/drawing/2014/main" id="{3DE65568-43D1-44B8-8D93-2428F034EF01}"/>
            </a:ext>
          </a:extLst>
        </xdr:cNvPr>
        <xdr:cNvSpPr txBox="1"/>
      </xdr:nvSpPr>
      <xdr:spPr>
        <a:xfrm>
          <a:off x="7626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170959</xdr:rowOff>
    </xdr:from>
    <xdr:ext cx="469744" cy="259045"/>
    <xdr:sp macro="" textlink="">
      <xdr:nvSpPr>
        <xdr:cNvPr id="142" name="n_4aveValue【図書館】&#10;一人当たり面積">
          <a:extLst>
            <a:ext uri="{FF2B5EF4-FFF2-40B4-BE49-F238E27FC236}">
              <a16:creationId xmlns:a16="http://schemas.microsoft.com/office/drawing/2014/main" id="{11477619-6B80-471F-B8C0-DF0B3C1C825B}"/>
            </a:ext>
          </a:extLst>
        </xdr:cNvPr>
        <xdr:cNvSpPr txBox="1"/>
      </xdr:nvSpPr>
      <xdr:spPr>
        <a:xfrm>
          <a:off x="6737427" y="668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10685</xdr:rowOff>
    </xdr:from>
    <xdr:ext cx="469744" cy="259045"/>
    <xdr:sp macro="" textlink="">
      <xdr:nvSpPr>
        <xdr:cNvPr id="143" name="n_1mainValue【図書館】&#10;一人当たり面積">
          <a:extLst>
            <a:ext uri="{FF2B5EF4-FFF2-40B4-BE49-F238E27FC236}">
              <a16:creationId xmlns:a16="http://schemas.microsoft.com/office/drawing/2014/main" id="{B9715EF8-F84A-4B41-9FE5-E1DDD7806883}"/>
            </a:ext>
          </a:extLst>
        </xdr:cNvPr>
        <xdr:cNvSpPr txBox="1"/>
      </xdr:nvSpPr>
      <xdr:spPr>
        <a:xfrm>
          <a:off x="93917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15257</xdr:rowOff>
    </xdr:from>
    <xdr:ext cx="469744" cy="259045"/>
    <xdr:sp macro="" textlink="">
      <xdr:nvSpPr>
        <xdr:cNvPr id="144" name="n_2mainValue【図書館】&#10;一人当たり面積">
          <a:extLst>
            <a:ext uri="{FF2B5EF4-FFF2-40B4-BE49-F238E27FC236}">
              <a16:creationId xmlns:a16="http://schemas.microsoft.com/office/drawing/2014/main" id="{B0FFA8E8-03B6-464C-B17C-6A87C5186BF2}"/>
            </a:ext>
          </a:extLst>
        </xdr:cNvPr>
        <xdr:cNvSpPr txBox="1"/>
      </xdr:nvSpPr>
      <xdr:spPr>
        <a:xfrm>
          <a:off x="8515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15257</xdr:rowOff>
    </xdr:from>
    <xdr:ext cx="469744" cy="259045"/>
    <xdr:sp macro="" textlink="">
      <xdr:nvSpPr>
        <xdr:cNvPr id="145" name="n_3mainValue【図書館】&#10;一人当たり面積">
          <a:extLst>
            <a:ext uri="{FF2B5EF4-FFF2-40B4-BE49-F238E27FC236}">
              <a16:creationId xmlns:a16="http://schemas.microsoft.com/office/drawing/2014/main" id="{D248E168-F306-4A63-9719-80DFB083BDC1}"/>
            </a:ext>
          </a:extLst>
        </xdr:cNvPr>
        <xdr:cNvSpPr txBox="1"/>
      </xdr:nvSpPr>
      <xdr:spPr>
        <a:xfrm>
          <a:off x="7626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19829</xdr:rowOff>
    </xdr:from>
    <xdr:ext cx="469744" cy="259045"/>
    <xdr:sp macro="" textlink="">
      <xdr:nvSpPr>
        <xdr:cNvPr id="146" name="n_4mainValue【図書館】&#10;一人当たり面積">
          <a:extLst>
            <a:ext uri="{FF2B5EF4-FFF2-40B4-BE49-F238E27FC236}">
              <a16:creationId xmlns:a16="http://schemas.microsoft.com/office/drawing/2014/main" id="{17F3CBE2-DC16-4D56-9A91-2D028F7726A3}"/>
            </a:ext>
          </a:extLst>
        </xdr:cNvPr>
        <xdr:cNvSpPr txBox="1"/>
      </xdr:nvSpPr>
      <xdr:spPr>
        <a:xfrm>
          <a:off x="67374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5505EFB5-96DF-4831-907F-89D45320D72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4533812-8C37-4C26-A5FA-ACBE7EA7154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47571A7F-A3B1-4833-B574-FE2E5ACEFEC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45EA8C7E-EF2D-423A-9AA7-115DDFBD95E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8DA4F983-538A-4679-917A-EDA53EC8218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47CCD97-1EF5-489D-80B4-A61D426D0DF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2FA6319D-043F-48F1-9C1F-5C846894E82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46C10948-51B3-4DE4-BBE3-5DDB3D28989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7928FDFA-D52F-48FD-8D51-677801BE67E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C4D65271-B260-4462-BDAB-6F4E33E0841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2DB5F16-98D1-4078-A79D-B43C75734F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7D3C58BC-2A43-4BF0-89B8-415C441FD17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8F3A9E03-3026-42E2-8F95-5EE17E33E26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D6FC48B0-AE3C-4174-B3EE-08ECBCCD0FF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DA5A58F3-E32E-4D7E-93A2-768332164C7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C9399FB-DE6F-43FC-86A3-AA7BED66377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F4B14C38-1436-4AC1-B75C-2A09FF5B09C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D8BAB3F-65BA-477A-B44E-3D1A35B0D16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EA4DDC32-CA61-4397-A791-7E42B153EC1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EC81AFB2-12A8-470B-A04E-B733AE05064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D4E98AE8-C5DC-408A-B725-AA6BF5069C2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A89C25D3-BFEF-4D54-A158-902D6CE2744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88EEEFD7-A2CA-4F26-84D3-C2BF33F8EBC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CB3E2339-5D7C-4C8D-A887-9DBF94C341F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169545</xdr:rowOff>
    </xdr:from>
    <xdr:to>
      <xdr:col>24</xdr:col>
      <xdr:colOff>62865</xdr:colOff>
      <xdr:row>63</xdr:row>
      <xdr:rowOff>158115</xdr:rowOff>
    </xdr:to>
    <xdr:cxnSp macro="">
      <xdr:nvCxnSpPr>
        <xdr:cNvPr id="171" name="直線コネクタ 170">
          <a:extLst>
            <a:ext uri="{FF2B5EF4-FFF2-40B4-BE49-F238E27FC236}">
              <a16:creationId xmlns:a16="http://schemas.microsoft.com/office/drawing/2014/main" id="{26EB41C3-E340-42A3-A217-588357475916}"/>
            </a:ext>
          </a:extLst>
        </xdr:cNvPr>
        <xdr:cNvCxnSpPr/>
      </xdr:nvCxnSpPr>
      <xdr:spPr>
        <a:xfrm flipV="1">
          <a:off x="4634865" y="977074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161942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70F33F9C-98A8-40DE-A846-FDAB1BD968B0}"/>
            </a:ext>
          </a:extLst>
        </xdr:cNvPr>
        <xdr:cNvSpPr txBox="1"/>
      </xdr:nvSpPr>
      <xdr:spPr>
        <a:xfrm>
          <a:off x="4673600" y="1096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158115</xdr:rowOff>
    </xdr:from>
    <xdr:to>
      <xdr:col>24</xdr:col>
      <xdr:colOff>152400</xdr:colOff>
      <xdr:row>63</xdr:row>
      <xdr:rowOff>158115</xdr:rowOff>
    </xdr:to>
    <xdr:cxnSp macro="">
      <xdr:nvCxnSpPr>
        <xdr:cNvPr id="173" name="直線コネクタ 172">
          <a:extLst>
            <a:ext uri="{FF2B5EF4-FFF2-40B4-BE49-F238E27FC236}">
              <a16:creationId xmlns:a16="http://schemas.microsoft.com/office/drawing/2014/main" id="{F4DC75D2-3DCE-4DF8-A2CD-D568BE56075B}"/>
            </a:ext>
          </a:extLst>
        </xdr:cNvPr>
        <xdr:cNvCxnSpPr/>
      </xdr:nvCxnSpPr>
      <xdr:spPr>
        <a:xfrm>
          <a:off x="4546600" y="1095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116222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9A33ADF7-F568-44B3-906E-D4FDC4A48857}"/>
            </a:ext>
          </a:extLst>
        </xdr:cNvPr>
        <xdr:cNvSpPr txBox="1"/>
      </xdr:nvSpPr>
      <xdr:spPr>
        <a:xfrm>
          <a:off x="4673600" y="954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169545</xdr:rowOff>
    </xdr:from>
    <xdr:to>
      <xdr:col>24</xdr:col>
      <xdr:colOff>152400</xdr:colOff>
      <xdr:row>56</xdr:row>
      <xdr:rowOff>169545</xdr:rowOff>
    </xdr:to>
    <xdr:cxnSp macro="">
      <xdr:nvCxnSpPr>
        <xdr:cNvPr id="175" name="直線コネクタ 174">
          <a:extLst>
            <a:ext uri="{FF2B5EF4-FFF2-40B4-BE49-F238E27FC236}">
              <a16:creationId xmlns:a16="http://schemas.microsoft.com/office/drawing/2014/main" id="{FA646DBD-7DFF-4ADA-8F7A-9B95869FA3C9}"/>
            </a:ext>
          </a:extLst>
        </xdr:cNvPr>
        <xdr:cNvCxnSpPr/>
      </xdr:nvCxnSpPr>
      <xdr:spPr>
        <a:xfrm>
          <a:off x="4546600" y="977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F3A22074-A380-4D40-A9BA-2E0549479231}"/>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7" name="フローチャート: 判断 176">
          <a:extLst>
            <a:ext uri="{FF2B5EF4-FFF2-40B4-BE49-F238E27FC236}">
              <a16:creationId xmlns:a16="http://schemas.microsoft.com/office/drawing/2014/main" id="{B398A7DB-173F-4170-9AFD-7BC23C940790}"/>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64EB87AB-AC8A-40A4-BD70-0FAD761FC837}"/>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1BDA1E36-EBA3-46F7-B7D7-BA478CF29C9D}"/>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0" name="フローチャート: 判断 179">
          <a:extLst>
            <a:ext uri="{FF2B5EF4-FFF2-40B4-BE49-F238E27FC236}">
              <a16:creationId xmlns:a16="http://schemas.microsoft.com/office/drawing/2014/main" id="{87B7FC9A-8BF4-4269-9CBC-514677B8E36E}"/>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a:extLst>
            <a:ext uri="{FF2B5EF4-FFF2-40B4-BE49-F238E27FC236}">
              <a16:creationId xmlns:a16="http://schemas.microsoft.com/office/drawing/2014/main" id="{A642D5DF-6AA9-4628-BDD9-4ED25414E74B}"/>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D771FF9-6215-4D9D-B517-89A26B383F2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8198480-539C-4A97-AC53-E0A763E9D6E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2A6CC87-2506-4EC0-8245-7DBF98383AB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0A4638C-0811-4BAD-9136-6A66B577091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98F698A-6F2E-456D-86EC-F1116CF8D78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107315</xdr:rowOff>
    </xdr:from>
    <xdr:to>
      <xdr:col>24</xdr:col>
      <xdr:colOff>114300</xdr:colOff>
      <xdr:row>64</xdr:row>
      <xdr:rowOff>37465</xdr:rowOff>
    </xdr:to>
    <xdr:sp macro="" textlink="">
      <xdr:nvSpPr>
        <xdr:cNvPr id="187" name="楕円 186">
          <a:extLst>
            <a:ext uri="{FF2B5EF4-FFF2-40B4-BE49-F238E27FC236}">
              <a16:creationId xmlns:a16="http://schemas.microsoft.com/office/drawing/2014/main" id="{D2188EB3-7DAF-4416-9572-BCA644B70A05}"/>
            </a:ext>
          </a:extLst>
        </xdr:cNvPr>
        <xdr:cNvSpPr/>
      </xdr:nvSpPr>
      <xdr:spPr>
        <a:xfrm>
          <a:off x="4584700" y="1090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22242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6B1FB979-8980-4570-BC1E-6DB33224176D}"/>
            </a:ext>
          </a:extLst>
        </xdr:cNvPr>
        <xdr:cNvSpPr txBox="1"/>
      </xdr:nvSpPr>
      <xdr:spPr>
        <a:xfrm>
          <a:off x="4673600" y="1082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73025</xdr:rowOff>
    </xdr:from>
    <xdr:to>
      <xdr:col>20</xdr:col>
      <xdr:colOff>38100</xdr:colOff>
      <xdr:row>64</xdr:row>
      <xdr:rowOff>3175</xdr:rowOff>
    </xdr:to>
    <xdr:sp macro="" textlink="">
      <xdr:nvSpPr>
        <xdr:cNvPr id="189" name="楕円 188">
          <a:extLst>
            <a:ext uri="{FF2B5EF4-FFF2-40B4-BE49-F238E27FC236}">
              <a16:creationId xmlns:a16="http://schemas.microsoft.com/office/drawing/2014/main" id="{17439911-5390-469A-BA3E-FD4F23E817F3}"/>
            </a:ext>
          </a:extLst>
        </xdr:cNvPr>
        <xdr:cNvSpPr/>
      </xdr:nvSpPr>
      <xdr:spPr>
        <a:xfrm>
          <a:off x="3746500" y="1087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123825</xdr:rowOff>
    </xdr:from>
    <xdr:to>
      <xdr:col>24</xdr:col>
      <xdr:colOff>63500</xdr:colOff>
      <xdr:row>63</xdr:row>
      <xdr:rowOff>158115</xdr:rowOff>
    </xdr:to>
    <xdr:cxnSp macro="">
      <xdr:nvCxnSpPr>
        <xdr:cNvPr id="190" name="直線コネクタ 189">
          <a:extLst>
            <a:ext uri="{FF2B5EF4-FFF2-40B4-BE49-F238E27FC236}">
              <a16:creationId xmlns:a16="http://schemas.microsoft.com/office/drawing/2014/main" id="{90BE6250-9055-43B2-A070-9909367FC084}"/>
            </a:ext>
          </a:extLst>
        </xdr:cNvPr>
        <xdr:cNvCxnSpPr/>
      </xdr:nvCxnSpPr>
      <xdr:spPr>
        <a:xfrm>
          <a:off x="3797300" y="1092517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25400</xdr:rowOff>
    </xdr:from>
    <xdr:to>
      <xdr:col>15</xdr:col>
      <xdr:colOff>101600</xdr:colOff>
      <xdr:row>63</xdr:row>
      <xdr:rowOff>127000</xdr:rowOff>
    </xdr:to>
    <xdr:sp macro="" textlink="">
      <xdr:nvSpPr>
        <xdr:cNvPr id="191" name="楕円 190">
          <a:extLst>
            <a:ext uri="{FF2B5EF4-FFF2-40B4-BE49-F238E27FC236}">
              <a16:creationId xmlns:a16="http://schemas.microsoft.com/office/drawing/2014/main" id="{22C8E097-B6E7-423F-B5BA-07E5D3123B6C}"/>
            </a:ext>
          </a:extLst>
        </xdr:cNvPr>
        <xdr:cNvSpPr/>
      </xdr:nvSpPr>
      <xdr:spPr>
        <a:xfrm>
          <a:off x="2857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76200</xdr:rowOff>
    </xdr:from>
    <xdr:to>
      <xdr:col>19</xdr:col>
      <xdr:colOff>177800</xdr:colOff>
      <xdr:row>63</xdr:row>
      <xdr:rowOff>123825</xdr:rowOff>
    </xdr:to>
    <xdr:cxnSp macro="">
      <xdr:nvCxnSpPr>
        <xdr:cNvPr id="192" name="直線コネクタ 191">
          <a:extLst>
            <a:ext uri="{FF2B5EF4-FFF2-40B4-BE49-F238E27FC236}">
              <a16:creationId xmlns:a16="http://schemas.microsoft.com/office/drawing/2014/main" id="{CF39462C-5C79-4A9E-B626-22EE0A4C7728}"/>
            </a:ext>
          </a:extLst>
        </xdr:cNvPr>
        <xdr:cNvCxnSpPr/>
      </xdr:nvCxnSpPr>
      <xdr:spPr>
        <a:xfrm>
          <a:off x="2908300" y="108775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149225</xdr:rowOff>
    </xdr:from>
    <xdr:to>
      <xdr:col>10</xdr:col>
      <xdr:colOff>165100</xdr:colOff>
      <xdr:row>63</xdr:row>
      <xdr:rowOff>79375</xdr:rowOff>
    </xdr:to>
    <xdr:sp macro="" textlink="">
      <xdr:nvSpPr>
        <xdr:cNvPr id="193" name="楕円 192">
          <a:extLst>
            <a:ext uri="{FF2B5EF4-FFF2-40B4-BE49-F238E27FC236}">
              <a16:creationId xmlns:a16="http://schemas.microsoft.com/office/drawing/2014/main" id="{656C4699-DA0D-4E89-8806-EC5C88869E64}"/>
            </a:ext>
          </a:extLst>
        </xdr:cNvPr>
        <xdr:cNvSpPr/>
      </xdr:nvSpPr>
      <xdr:spPr>
        <a:xfrm>
          <a:off x="1968500" y="107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28575</xdr:rowOff>
    </xdr:from>
    <xdr:to>
      <xdr:col>15</xdr:col>
      <xdr:colOff>50800</xdr:colOff>
      <xdr:row>63</xdr:row>
      <xdr:rowOff>76200</xdr:rowOff>
    </xdr:to>
    <xdr:cxnSp macro="">
      <xdr:nvCxnSpPr>
        <xdr:cNvPr id="194" name="直線コネクタ 193">
          <a:extLst>
            <a:ext uri="{FF2B5EF4-FFF2-40B4-BE49-F238E27FC236}">
              <a16:creationId xmlns:a16="http://schemas.microsoft.com/office/drawing/2014/main" id="{C858567B-8D0F-4249-AEB1-81AF72C28999}"/>
            </a:ext>
          </a:extLst>
        </xdr:cNvPr>
        <xdr:cNvCxnSpPr/>
      </xdr:nvCxnSpPr>
      <xdr:spPr>
        <a:xfrm>
          <a:off x="2019300" y="108299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145415</xdr:rowOff>
    </xdr:from>
    <xdr:to>
      <xdr:col>6</xdr:col>
      <xdr:colOff>38100</xdr:colOff>
      <xdr:row>63</xdr:row>
      <xdr:rowOff>75565</xdr:rowOff>
    </xdr:to>
    <xdr:sp macro="" textlink="">
      <xdr:nvSpPr>
        <xdr:cNvPr id="195" name="楕円 194">
          <a:extLst>
            <a:ext uri="{FF2B5EF4-FFF2-40B4-BE49-F238E27FC236}">
              <a16:creationId xmlns:a16="http://schemas.microsoft.com/office/drawing/2014/main" id="{46A8D4B5-7270-4807-867C-73CEA24BE9E5}"/>
            </a:ext>
          </a:extLst>
        </xdr:cNvPr>
        <xdr:cNvSpPr/>
      </xdr:nvSpPr>
      <xdr:spPr>
        <a:xfrm>
          <a:off x="1079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24765</xdr:rowOff>
    </xdr:from>
    <xdr:to>
      <xdr:col>10</xdr:col>
      <xdr:colOff>114300</xdr:colOff>
      <xdr:row>63</xdr:row>
      <xdr:rowOff>28575</xdr:rowOff>
    </xdr:to>
    <xdr:cxnSp macro="">
      <xdr:nvCxnSpPr>
        <xdr:cNvPr id="196" name="直線コネクタ 195">
          <a:extLst>
            <a:ext uri="{FF2B5EF4-FFF2-40B4-BE49-F238E27FC236}">
              <a16:creationId xmlns:a16="http://schemas.microsoft.com/office/drawing/2014/main" id="{071D5ED8-FD4C-470F-8EAA-EC763089C456}"/>
            </a:ext>
          </a:extLst>
        </xdr:cNvPr>
        <xdr:cNvCxnSpPr/>
      </xdr:nvCxnSpPr>
      <xdr:spPr>
        <a:xfrm>
          <a:off x="1130300" y="108261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C3D11A25-A04A-4DAE-A4E5-CE010EB48E32}"/>
            </a:ext>
          </a:extLst>
        </xdr:cNvPr>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a:extLst>
            <a:ext uri="{FF2B5EF4-FFF2-40B4-BE49-F238E27FC236}">
              <a16:creationId xmlns:a16="http://schemas.microsoft.com/office/drawing/2014/main" id="{72949D28-0BAA-46D8-8A51-279C1DF57E88}"/>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9" name="n_3aveValue【体育館・プール】&#10;有形固定資産減価償却率">
          <a:extLst>
            <a:ext uri="{FF2B5EF4-FFF2-40B4-BE49-F238E27FC236}">
              <a16:creationId xmlns:a16="http://schemas.microsoft.com/office/drawing/2014/main" id="{868CCBC3-DC50-457B-9160-B84C3FAA88FE}"/>
            </a:ext>
          </a:extLst>
        </xdr:cNvPr>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200" name="n_4aveValue【体育館・プール】&#10;有形固定資産減価償却率">
          <a:extLst>
            <a:ext uri="{FF2B5EF4-FFF2-40B4-BE49-F238E27FC236}">
              <a16:creationId xmlns:a16="http://schemas.microsoft.com/office/drawing/2014/main" id="{81F646EE-75A3-4FC4-9EA3-3456FCB3C763}"/>
            </a:ext>
          </a:extLst>
        </xdr:cNvPr>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165752</xdr:rowOff>
    </xdr:from>
    <xdr:ext cx="405111" cy="259045"/>
    <xdr:sp macro="" textlink="">
      <xdr:nvSpPr>
        <xdr:cNvPr id="201" name="n_1mainValue【体育館・プール】&#10;有形固定資産減価償却率">
          <a:extLst>
            <a:ext uri="{FF2B5EF4-FFF2-40B4-BE49-F238E27FC236}">
              <a16:creationId xmlns:a16="http://schemas.microsoft.com/office/drawing/2014/main" id="{3CCC8265-36C6-4AB6-A139-0ED81C02C20D}"/>
            </a:ext>
          </a:extLst>
        </xdr:cNvPr>
        <xdr:cNvSpPr txBox="1"/>
      </xdr:nvSpPr>
      <xdr:spPr>
        <a:xfrm>
          <a:off x="3582044" y="1096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118127</xdr:rowOff>
    </xdr:from>
    <xdr:ext cx="405111" cy="259045"/>
    <xdr:sp macro="" textlink="">
      <xdr:nvSpPr>
        <xdr:cNvPr id="202" name="n_2mainValue【体育館・プール】&#10;有形固定資産減価償却率">
          <a:extLst>
            <a:ext uri="{FF2B5EF4-FFF2-40B4-BE49-F238E27FC236}">
              <a16:creationId xmlns:a16="http://schemas.microsoft.com/office/drawing/2014/main" id="{E8EA751B-A465-4B0F-9BE1-7D63B4E3E741}"/>
            </a:ext>
          </a:extLst>
        </xdr:cNvPr>
        <xdr:cNvSpPr txBox="1"/>
      </xdr:nvSpPr>
      <xdr:spPr>
        <a:xfrm>
          <a:off x="2705744"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70502</xdr:rowOff>
    </xdr:from>
    <xdr:ext cx="405111" cy="259045"/>
    <xdr:sp macro="" textlink="">
      <xdr:nvSpPr>
        <xdr:cNvPr id="203" name="n_3mainValue【体育館・プール】&#10;有形固定資産減価償却率">
          <a:extLst>
            <a:ext uri="{FF2B5EF4-FFF2-40B4-BE49-F238E27FC236}">
              <a16:creationId xmlns:a16="http://schemas.microsoft.com/office/drawing/2014/main" id="{5E0A9402-58ED-41A1-80F9-68ED42C5D4AC}"/>
            </a:ext>
          </a:extLst>
        </xdr:cNvPr>
        <xdr:cNvSpPr txBox="1"/>
      </xdr:nvSpPr>
      <xdr:spPr>
        <a:xfrm>
          <a:off x="1816744" y="1087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66692</xdr:rowOff>
    </xdr:from>
    <xdr:ext cx="405111" cy="259045"/>
    <xdr:sp macro="" textlink="">
      <xdr:nvSpPr>
        <xdr:cNvPr id="204" name="n_4mainValue【体育館・プール】&#10;有形固定資産減価償却率">
          <a:extLst>
            <a:ext uri="{FF2B5EF4-FFF2-40B4-BE49-F238E27FC236}">
              <a16:creationId xmlns:a16="http://schemas.microsoft.com/office/drawing/2014/main" id="{ADE7E636-7283-49A6-8D86-3B71F19C8400}"/>
            </a:ext>
          </a:extLst>
        </xdr:cNvPr>
        <xdr:cNvSpPr txBox="1"/>
      </xdr:nvSpPr>
      <xdr:spPr>
        <a:xfrm>
          <a:off x="927744" y="1086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A27F941-ABD5-44AB-8176-A560E6BA391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96CCBA6-FB98-4CFF-B94E-C8F20B1F520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C8188FA3-F8CE-4079-AC89-FE39EABA73A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1A26B3B-AD58-4EF7-B1DA-B2EE16E9508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2C54F60-9E1E-4C36-AFD5-8F0A0DEF649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29AF2A6-D471-4357-A450-2B0C19871A7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CBA152C9-EC76-486E-8DAB-BEA9BA37BFE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F5CDF77-27E1-4145-B6DA-EC061EAD174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0B614FC-CE9B-46BD-B948-ADF1C8F7E36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FEA2E9F-6D0D-4F2D-B2F6-8E3A53FA002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64F4E798-B924-4986-B064-2D8BB11BBDD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36A5B835-C5CA-41E0-8996-CD03DBC3F23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4D595242-DB85-414D-980E-544A7346928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B8DD35BB-4AC2-4044-9D16-FACF4658DB4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C7ECA1C2-1848-4EB2-87A8-66A56BF8884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E1832DDB-05E3-4F3B-8F8B-23EFF8BC08C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50CE0656-4ABA-41E0-9241-F8A05A94FDE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2719913D-15AC-43DD-9A76-804E6A74506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484288D0-8A7D-49F9-9103-29E7AE08D9B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B4AAB4AA-A439-4122-8F85-CEFCF9B18F2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1FC7AFAF-C0A8-49C1-97BB-CCD085941D4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2663C99C-119C-4685-BA39-26F1BB21D3B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F85FA706-DB64-4DDB-ADB7-9282F93CDF7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116840</xdr:rowOff>
    </xdr:from>
    <xdr:to>
      <xdr:col>54</xdr:col>
      <xdr:colOff>189865</xdr:colOff>
      <xdr:row>64</xdr:row>
      <xdr:rowOff>54610</xdr:rowOff>
    </xdr:to>
    <xdr:cxnSp macro="">
      <xdr:nvCxnSpPr>
        <xdr:cNvPr id="228" name="直線コネクタ 227">
          <a:extLst>
            <a:ext uri="{FF2B5EF4-FFF2-40B4-BE49-F238E27FC236}">
              <a16:creationId xmlns:a16="http://schemas.microsoft.com/office/drawing/2014/main" id="{BC2124CB-2B9C-4F9F-B35C-DD30E055DE9A}"/>
            </a:ext>
          </a:extLst>
        </xdr:cNvPr>
        <xdr:cNvCxnSpPr/>
      </xdr:nvCxnSpPr>
      <xdr:spPr>
        <a:xfrm flipV="1">
          <a:off x="10476865" y="9546590"/>
          <a:ext cx="0" cy="148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a:extLst>
            <a:ext uri="{FF2B5EF4-FFF2-40B4-BE49-F238E27FC236}">
              <a16:creationId xmlns:a16="http://schemas.microsoft.com/office/drawing/2014/main" id="{EEC7E5F1-C602-4AF4-89B4-2636D77FCA74}"/>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a:extLst>
            <a:ext uri="{FF2B5EF4-FFF2-40B4-BE49-F238E27FC236}">
              <a16:creationId xmlns:a16="http://schemas.microsoft.com/office/drawing/2014/main" id="{E2182501-852E-4FA3-906A-3F60A1798488}"/>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63517</xdr:rowOff>
    </xdr:from>
    <xdr:ext cx="469744" cy="259045"/>
    <xdr:sp macro="" textlink="">
      <xdr:nvSpPr>
        <xdr:cNvPr id="231" name="【体育館・プール】&#10;一人当たり面積最大値テキスト">
          <a:extLst>
            <a:ext uri="{FF2B5EF4-FFF2-40B4-BE49-F238E27FC236}">
              <a16:creationId xmlns:a16="http://schemas.microsoft.com/office/drawing/2014/main" id="{FAC89635-4AF0-457D-8CF6-D10C19DD4337}"/>
            </a:ext>
          </a:extLst>
        </xdr:cNvPr>
        <xdr:cNvSpPr txBox="1"/>
      </xdr:nvSpPr>
      <xdr:spPr>
        <a:xfrm>
          <a:off x="10515600" y="932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116840</xdr:rowOff>
    </xdr:from>
    <xdr:to>
      <xdr:col>55</xdr:col>
      <xdr:colOff>88900</xdr:colOff>
      <xdr:row>55</xdr:row>
      <xdr:rowOff>116840</xdr:rowOff>
    </xdr:to>
    <xdr:cxnSp macro="">
      <xdr:nvCxnSpPr>
        <xdr:cNvPr id="232" name="直線コネクタ 231">
          <a:extLst>
            <a:ext uri="{FF2B5EF4-FFF2-40B4-BE49-F238E27FC236}">
              <a16:creationId xmlns:a16="http://schemas.microsoft.com/office/drawing/2014/main" id="{93726371-0F9B-4FE9-8372-8E54B2C58FDF}"/>
            </a:ext>
          </a:extLst>
        </xdr:cNvPr>
        <xdr:cNvCxnSpPr/>
      </xdr:nvCxnSpPr>
      <xdr:spPr>
        <a:xfrm>
          <a:off x="10388600" y="954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20337</xdr:rowOff>
    </xdr:from>
    <xdr:ext cx="469744" cy="259045"/>
    <xdr:sp macro="" textlink="">
      <xdr:nvSpPr>
        <xdr:cNvPr id="233" name="【体育館・プール】&#10;一人当たり面積平均値テキスト">
          <a:extLst>
            <a:ext uri="{FF2B5EF4-FFF2-40B4-BE49-F238E27FC236}">
              <a16:creationId xmlns:a16="http://schemas.microsoft.com/office/drawing/2014/main" id="{0228FAB8-C6DC-4695-82EA-29C7792C3AF8}"/>
            </a:ext>
          </a:extLst>
        </xdr:cNvPr>
        <xdr:cNvSpPr txBox="1"/>
      </xdr:nvSpPr>
      <xdr:spPr>
        <a:xfrm>
          <a:off x="10515600" y="10478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168910</xdr:rowOff>
    </xdr:from>
    <xdr:to>
      <xdr:col>55</xdr:col>
      <xdr:colOff>50800</xdr:colOff>
      <xdr:row>62</xdr:row>
      <xdr:rowOff>99060</xdr:rowOff>
    </xdr:to>
    <xdr:sp macro="" textlink="">
      <xdr:nvSpPr>
        <xdr:cNvPr id="234" name="フローチャート: 判断 233">
          <a:extLst>
            <a:ext uri="{FF2B5EF4-FFF2-40B4-BE49-F238E27FC236}">
              <a16:creationId xmlns:a16="http://schemas.microsoft.com/office/drawing/2014/main" id="{90357F3E-54F1-478D-9821-A4B06A2BBE20}"/>
            </a:ext>
          </a:extLst>
        </xdr:cNvPr>
        <xdr:cNvSpPr/>
      </xdr:nvSpPr>
      <xdr:spPr>
        <a:xfrm>
          <a:off x="10426700" y="1062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8890</xdr:rowOff>
    </xdr:from>
    <xdr:to>
      <xdr:col>50</xdr:col>
      <xdr:colOff>165100</xdr:colOff>
      <xdr:row>62</xdr:row>
      <xdr:rowOff>110490</xdr:rowOff>
    </xdr:to>
    <xdr:sp macro="" textlink="">
      <xdr:nvSpPr>
        <xdr:cNvPr id="235" name="フローチャート: 判断 234">
          <a:extLst>
            <a:ext uri="{FF2B5EF4-FFF2-40B4-BE49-F238E27FC236}">
              <a16:creationId xmlns:a16="http://schemas.microsoft.com/office/drawing/2014/main" id="{92691A6D-BD2A-447C-9CD1-656746E79773}"/>
            </a:ext>
          </a:extLst>
        </xdr:cNvPr>
        <xdr:cNvSpPr/>
      </xdr:nvSpPr>
      <xdr:spPr>
        <a:xfrm>
          <a:off x="95885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7620</xdr:rowOff>
    </xdr:from>
    <xdr:to>
      <xdr:col>46</xdr:col>
      <xdr:colOff>38100</xdr:colOff>
      <xdr:row>62</xdr:row>
      <xdr:rowOff>109220</xdr:rowOff>
    </xdr:to>
    <xdr:sp macro="" textlink="">
      <xdr:nvSpPr>
        <xdr:cNvPr id="236" name="フローチャート: 判断 235">
          <a:extLst>
            <a:ext uri="{FF2B5EF4-FFF2-40B4-BE49-F238E27FC236}">
              <a16:creationId xmlns:a16="http://schemas.microsoft.com/office/drawing/2014/main" id="{1CF060D3-ADC2-4F25-ADA6-49D1787DF3AC}"/>
            </a:ext>
          </a:extLst>
        </xdr:cNvPr>
        <xdr:cNvSpPr/>
      </xdr:nvSpPr>
      <xdr:spPr>
        <a:xfrm>
          <a:off x="8699500" y="1063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7" name="フローチャート: 判断 236">
          <a:extLst>
            <a:ext uri="{FF2B5EF4-FFF2-40B4-BE49-F238E27FC236}">
              <a16:creationId xmlns:a16="http://schemas.microsoft.com/office/drawing/2014/main" id="{0D9202CA-E1E3-4723-B74B-0304CB96073A}"/>
            </a:ext>
          </a:extLst>
        </xdr:cNvPr>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38100</xdr:rowOff>
    </xdr:from>
    <xdr:to>
      <xdr:col>36</xdr:col>
      <xdr:colOff>165100</xdr:colOff>
      <xdr:row>62</xdr:row>
      <xdr:rowOff>139700</xdr:rowOff>
    </xdr:to>
    <xdr:sp macro="" textlink="">
      <xdr:nvSpPr>
        <xdr:cNvPr id="238" name="フローチャート: 判断 237">
          <a:extLst>
            <a:ext uri="{FF2B5EF4-FFF2-40B4-BE49-F238E27FC236}">
              <a16:creationId xmlns:a16="http://schemas.microsoft.com/office/drawing/2014/main" id="{C90EC1B5-93C1-43E0-9492-3BF287B598EA}"/>
            </a:ext>
          </a:extLst>
        </xdr:cNvPr>
        <xdr:cNvSpPr/>
      </xdr:nvSpPr>
      <xdr:spPr>
        <a:xfrm>
          <a:off x="6921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10E0B45-33A0-4A02-8477-1B53DD30B55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942B7A-893A-4A70-A607-13CCDD655B9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0EF957A-D88B-4C73-82E3-F0AF16CC519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B4C8B24-9084-4843-88A3-67EC981D847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611B6B4-F51A-4FEF-A7AD-72C4F0DC9C6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24130</xdr:rowOff>
    </xdr:from>
    <xdr:to>
      <xdr:col>55</xdr:col>
      <xdr:colOff>50800</xdr:colOff>
      <xdr:row>63</xdr:row>
      <xdr:rowOff>125730</xdr:rowOff>
    </xdr:to>
    <xdr:sp macro="" textlink="">
      <xdr:nvSpPr>
        <xdr:cNvPr id="244" name="楕円 243">
          <a:extLst>
            <a:ext uri="{FF2B5EF4-FFF2-40B4-BE49-F238E27FC236}">
              <a16:creationId xmlns:a16="http://schemas.microsoft.com/office/drawing/2014/main" id="{AFCA05F0-A8BB-48C6-AEB2-D485BB3C981B}"/>
            </a:ext>
          </a:extLst>
        </xdr:cNvPr>
        <xdr:cNvSpPr/>
      </xdr:nvSpPr>
      <xdr:spPr>
        <a:xfrm>
          <a:off x="10426700" y="1082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2557</xdr:rowOff>
    </xdr:from>
    <xdr:ext cx="469744" cy="259045"/>
    <xdr:sp macro="" textlink="">
      <xdr:nvSpPr>
        <xdr:cNvPr id="245" name="【体育館・プール】&#10;一人当たり面積該当値テキスト">
          <a:extLst>
            <a:ext uri="{FF2B5EF4-FFF2-40B4-BE49-F238E27FC236}">
              <a16:creationId xmlns:a16="http://schemas.microsoft.com/office/drawing/2014/main" id="{68FA97C1-C354-4027-A528-B9B78C130A5E}"/>
            </a:ext>
          </a:extLst>
        </xdr:cNvPr>
        <xdr:cNvSpPr txBox="1"/>
      </xdr:nvSpPr>
      <xdr:spPr>
        <a:xfrm>
          <a:off x="10515600" y="1080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25400</xdr:rowOff>
    </xdr:from>
    <xdr:to>
      <xdr:col>50</xdr:col>
      <xdr:colOff>165100</xdr:colOff>
      <xdr:row>63</xdr:row>
      <xdr:rowOff>127000</xdr:rowOff>
    </xdr:to>
    <xdr:sp macro="" textlink="">
      <xdr:nvSpPr>
        <xdr:cNvPr id="246" name="楕円 245">
          <a:extLst>
            <a:ext uri="{FF2B5EF4-FFF2-40B4-BE49-F238E27FC236}">
              <a16:creationId xmlns:a16="http://schemas.microsoft.com/office/drawing/2014/main" id="{15555A54-C44D-42FE-9ACB-EB64D1A158C4}"/>
            </a:ext>
          </a:extLst>
        </xdr:cNvPr>
        <xdr:cNvSpPr/>
      </xdr:nvSpPr>
      <xdr:spPr>
        <a:xfrm>
          <a:off x="9588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74930</xdr:rowOff>
    </xdr:from>
    <xdr:to>
      <xdr:col>55</xdr:col>
      <xdr:colOff>0</xdr:colOff>
      <xdr:row>63</xdr:row>
      <xdr:rowOff>76200</xdr:rowOff>
    </xdr:to>
    <xdr:cxnSp macro="">
      <xdr:nvCxnSpPr>
        <xdr:cNvPr id="247" name="直線コネクタ 246">
          <a:extLst>
            <a:ext uri="{FF2B5EF4-FFF2-40B4-BE49-F238E27FC236}">
              <a16:creationId xmlns:a16="http://schemas.microsoft.com/office/drawing/2014/main" id="{4E8601E6-B307-4384-A750-3FBECBC704A2}"/>
            </a:ext>
          </a:extLst>
        </xdr:cNvPr>
        <xdr:cNvCxnSpPr/>
      </xdr:nvCxnSpPr>
      <xdr:spPr>
        <a:xfrm flipV="1">
          <a:off x="9639300" y="1087628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26670</xdr:rowOff>
    </xdr:from>
    <xdr:to>
      <xdr:col>46</xdr:col>
      <xdr:colOff>38100</xdr:colOff>
      <xdr:row>63</xdr:row>
      <xdr:rowOff>128270</xdr:rowOff>
    </xdr:to>
    <xdr:sp macro="" textlink="">
      <xdr:nvSpPr>
        <xdr:cNvPr id="248" name="楕円 247">
          <a:extLst>
            <a:ext uri="{FF2B5EF4-FFF2-40B4-BE49-F238E27FC236}">
              <a16:creationId xmlns:a16="http://schemas.microsoft.com/office/drawing/2014/main" id="{826F9197-38CB-42CF-ABAC-54D928B067FE}"/>
            </a:ext>
          </a:extLst>
        </xdr:cNvPr>
        <xdr:cNvSpPr/>
      </xdr:nvSpPr>
      <xdr:spPr>
        <a:xfrm>
          <a:off x="8699500" y="1082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76200</xdr:rowOff>
    </xdr:from>
    <xdr:to>
      <xdr:col>50</xdr:col>
      <xdr:colOff>114300</xdr:colOff>
      <xdr:row>63</xdr:row>
      <xdr:rowOff>77470</xdr:rowOff>
    </xdr:to>
    <xdr:cxnSp macro="">
      <xdr:nvCxnSpPr>
        <xdr:cNvPr id="249" name="直線コネクタ 248">
          <a:extLst>
            <a:ext uri="{FF2B5EF4-FFF2-40B4-BE49-F238E27FC236}">
              <a16:creationId xmlns:a16="http://schemas.microsoft.com/office/drawing/2014/main" id="{2A776DA5-ADF8-4354-9306-D2939C4312AC}"/>
            </a:ext>
          </a:extLst>
        </xdr:cNvPr>
        <xdr:cNvCxnSpPr/>
      </xdr:nvCxnSpPr>
      <xdr:spPr>
        <a:xfrm flipV="1">
          <a:off x="8750300" y="108775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29210</xdr:rowOff>
    </xdr:from>
    <xdr:to>
      <xdr:col>41</xdr:col>
      <xdr:colOff>101600</xdr:colOff>
      <xdr:row>63</xdr:row>
      <xdr:rowOff>130810</xdr:rowOff>
    </xdr:to>
    <xdr:sp macro="" textlink="">
      <xdr:nvSpPr>
        <xdr:cNvPr id="250" name="楕円 249">
          <a:extLst>
            <a:ext uri="{FF2B5EF4-FFF2-40B4-BE49-F238E27FC236}">
              <a16:creationId xmlns:a16="http://schemas.microsoft.com/office/drawing/2014/main" id="{103716FF-3F75-480E-AB5C-442452AF5527}"/>
            </a:ext>
          </a:extLst>
        </xdr:cNvPr>
        <xdr:cNvSpPr/>
      </xdr:nvSpPr>
      <xdr:spPr>
        <a:xfrm>
          <a:off x="7810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77470</xdr:rowOff>
    </xdr:from>
    <xdr:to>
      <xdr:col>45</xdr:col>
      <xdr:colOff>177800</xdr:colOff>
      <xdr:row>63</xdr:row>
      <xdr:rowOff>80010</xdr:rowOff>
    </xdr:to>
    <xdr:cxnSp macro="">
      <xdr:nvCxnSpPr>
        <xdr:cNvPr id="251" name="直線コネクタ 250">
          <a:extLst>
            <a:ext uri="{FF2B5EF4-FFF2-40B4-BE49-F238E27FC236}">
              <a16:creationId xmlns:a16="http://schemas.microsoft.com/office/drawing/2014/main" id="{B404BA6F-E728-4199-A0B6-2D05D5A6D471}"/>
            </a:ext>
          </a:extLst>
        </xdr:cNvPr>
        <xdr:cNvCxnSpPr/>
      </xdr:nvCxnSpPr>
      <xdr:spPr>
        <a:xfrm flipV="1">
          <a:off x="7861300" y="108788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6350</xdr:rowOff>
    </xdr:from>
    <xdr:to>
      <xdr:col>36</xdr:col>
      <xdr:colOff>165100</xdr:colOff>
      <xdr:row>63</xdr:row>
      <xdr:rowOff>107950</xdr:rowOff>
    </xdr:to>
    <xdr:sp macro="" textlink="">
      <xdr:nvSpPr>
        <xdr:cNvPr id="252" name="楕円 251">
          <a:extLst>
            <a:ext uri="{FF2B5EF4-FFF2-40B4-BE49-F238E27FC236}">
              <a16:creationId xmlns:a16="http://schemas.microsoft.com/office/drawing/2014/main" id="{10D8E1B6-B6DC-46EE-8B45-55C02607F363}"/>
            </a:ext>
          </a:extLst>
        </xdr:cNvPr>
        <xdr:cNvSpPr/>
      </xdr:nvSpPr>
      <xdr:spPr>
        <a:xfrm>
          <a:off x="6921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57150</xdr:rowOff>
    </xdr:from>
    <xdr:to>
      <xdr:col>41</xdr:col>
      <xdr:colOff>50800</xdr:colOff>
      <xdr:row>63</xdr:row>
      <xdr:rowOff>80010</xdr:rowOff>
    </xdr:to>
    <xdr:cxnSp macro="">
      <xdr:nvCxnSpPr>
        <xdr:cNvPr id="253" name="直線コネクタ 252">
          <a:extLst>
            <a:ext uri="{FF2B5EF4-FFF2-40B4-BE49-F238E27FC236}">
              <a16:creationId xmlns:a16="http://schemas.microsoft.com/office/drawing/2014/main" id="{315D05E6-4D3A-41B3-8C2A-EF849766BACE}"/>
            </a:ext>
          </a:extLst>
        </xdr:cNvPr>
        <xdr:cNvCxnSpPr/>
      </xdr:nvCxnSpPr>
      <xdr:spPr>
        <a:xfrm>
          <a:off x="6972300" y="10858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127017</xdr:rowOff>
    </xdr:from>
    <xdr:ext cx="469744" cy="259045"/>
    <xdr:sp macro="" textlink="">
      <xdr:nvSpPr>
        <xdr:cNvPr id="254" name="n_1aveValue【体育館・プール】&#10;一人当たり面積">
          <a:extLst>
            <a:ext uri="{FF2B5EF4-FFF2-40B4-BE49-F238E27FC236}">
              <a16:creationId xmlns:a16="http://schemas.microsoft.com/office/drawing/2014/main" id="{608B6A9D-61AA-41A7-A896-6DE6E6BCB6B6}"/>
            </a:ext>
          </a:extLst>
        </xdr:cNvPr>
        <xdr:cNvSpPr txBox="1"/>
      </xdr:nvSpPr>
      <xdr:spPr>
        <a:xfrm>
          <a:off x="9391727" y="1041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125747</xdr:rowOff>
    </xdr:from>
    <xdr:ext cx="469744" cy="259045"/>
    <xdr:sp macro="" textlink="">
      <xdr:nvSpPr>
        <xdr:cNvPr id="255" name="n_2aveValue【体育館・プール】&#10;一人当たり面積">
          <a:extLst>
            <a:ext uri="{FF2B5EF4-FFF2-40B4-BE49-F238E27FC236}">
              <a16:creationId xmlns:a16="http://schemas.microsoft.com/office/drawing/2014/main" id="{0B93A2D5-3AF6-4C66-BCB1-D4D3207196F1}"/>
            </a:ext>
          </a:extLst>
        </xdr:cNvPr>
        <xdr:cNvSpPr txBox="1"/>
      </xdr:nvSpPr>
      <xdr:spPr>
        <a:xfrm>
          <a:off x="851542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56" name="n_3aveValue【体育館・プール】&#10;一人当たり面積">
          <a:extLst>
            <a:ext uri="{FF2B5EF4-FFF2-40B4-BE49-F238E27FC236}">
              <a16:creationId xmlns:a16="http://schemas.microsoft.com/office/drawing/2014/main" id="{08782375-BBD4-4296-B43C-110AB48FF44D}"/>
            </a:ext>
          </a:extLst>
        </xdr:cNvPr>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156227</xdr:rowOff>
    </xdr:from>
    <xdr:ext cx="469744" cy="259045"/>
    <xdr:sp macro="" textlink="">
      <xdr:nvSpPr>
        <xdr:cNvPr id="257" name="n_4aveValue【体育館・プール】&#10;一人当たり面積">
          <a:extLst>
            <a:ext uri="{FF2B5EF4-FFF2-40B4-BE49-F238E27FC236}">
              <a16:creationId xmlns:a16="http://schemas.microsoft.com/office/drawing/2014/main" id="{CBC92C4E-1939-4A0B-BFC7-7F3A729106EB}"/>
            </a:ext>
          </a:extLst>
        </xdr:cNvPr>
        <xdr:cNvSpPr txBox="1"/>
      </xdr:nvSpPr>
      <xdr:spPr>
        <a:xfrm>
          <a:off x="6737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118127</xdr:rowOff>
    </xdr:from>
    <xdr:ext cx="469744" cy="259045"/>
    <xdr:sp macro="" textlink="">
      <xdr:nvSpPr>
        <xdr:cNvPr id="258" name="n_1mainValue【体育館・プール】&#10;一人当たり面積">
          <a:extLst>
            <a:ext uri="{FF2B5EF4-FFF2-40B4-BE49-F238E27FC236}">
              <a16:creationId xmlns:a16="http://schemas.microsoft.com/office/drawing/2014/main" id="{5185E4EA-7F4F-4BA1-97F8-C1B4A1F790D8}"/>
            </a:ext>
          </a:extLst>
        </xdr:cNvPr>
        <xdr:cNvSpPr txBox="1"/>
      </xdr:nvSpPr>
      <xdr:spPr>
        <a:xfrm>
          <a:off x="93917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119397</xdr:rowOff>
    </xdr:from>
    <xdr:ext cx="469744" cy="259045"/>
    <xdr:sp macro="" textlink="">
      <xdr:nvSpPr>
        <xdr:cNvPr id="259" name="n_2mainValue【体育館・プール】&#10;一人当たり面積">
          <a:extLst>
            <a:ext uri="{FF2B5EF4-FFF2-40B4-BE49-F238E27FC236}">
              <a16:creationId xmlns:a16="http://schemas.microsoft.com/office/drawing/2014/main" id="{5AD50ABF-EA6E-46D0-AE3B-5E571C90CF47}"/>
            </a:ext>
          </a:extLst>
        </xdr:cNvPr>
        <xdr:cNvSpPr txBox="1"/>
      </xdr:nvSpPr>
      <xdr:spPr>
        <a:xfrm>
          <a:off x="8515427" y="1092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121937</xdr:rowOff>
    </xdr:from>
    <xdr:ext cx="469744" cy="259045"/>
    <xdr:sp macro="" textlink="">
      <xdr:nvSpPr>
        <xdr:cNvPr id="260" name="n_3mainValue【体育館・プール】&#10;一人当たり面積">
          <a:extLst>
            <a:ext uri="{FF2B5EF4-FFF2-40B4-BE49-F238E27FC236}">
              <a16:creationId xmlns:a16="http://schemas.microsoft.com/office/drawing/2014/main" id="{87078637-961C-4237-8E24-2D689366B40A}"/>
            </a:ext>
          </a:extLst>
        </xdr:cNvPr>
        <xdr:cNvSpPr txBox="1"/>
      </xdr:nvSpPr>
      <xdr:spPr>
        <a:xfrm>
          <a:off x="7626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99077</xdr:rowOff>
    </xdr:from>
    <xdr:ext cx="469744" cy="259045"/>
    <xdr:sp macro="" textlink="">
      <xdr:nvSpPr>
        <xdr:cNvPr id="261" name="n_4mainValue【体育館・プール】&#10;一人当たり面積">
          <a:extLst>
            <a:ext uri="{FF2B5EF4-FFF2-40B4-BE49-F238E27FC236}">
              <a16:creationId xmlns:a16="http://schemas.microsoft.com/office/drawing/2014/main" id="{F7FE6A33-796F-4D24-B403-5085237A9E94}"/>
            </a:ext>
          </a:extLst>
        </xdr:cNvPr>
        <xdr:cNvSpPr txBox="1"/>
      </xdr:nvSpPr>
      <xdr:spPr>
        <a:xfrm>
          <a:off x="6737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F2B73A5-5E4E-4AC5-B50D-09E4AD20CF6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A62D291-8025-4DD9-B632-F7FB5C58FB4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E572067E-25DF-455F-814F-237B511736E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29DF684-2328-4D6A-9E9F-AF7484FE7C8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D72732F6-B491-40AC-BA5D-352FCC281AE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69C1A38D-D1D2-4905-8B85-A2B264E6C32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385DC75-4EEC-4382-9D20-9C6EC38548B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5B9C5CF5-643D-4519-B70E-3202CCD3754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996ED206-5F7A-4638-B00D-3636275AD1A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76BA0B3D-21D4-48BC-8B62-68521402A9C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C2873D80-8D19-4D8A-B005-ABE643FA08E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3D8E5110-A480-4274-A65C-6CB26B68FDA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985DACF0-FC2A-488F-8F33-A410A3B1249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9A6054AF-F654-41D1-B4CF-52EE895576A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8104F694-E833-4688-B41F-947C6773FF7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96E6F172-FFBF-4904-8858-716BBDBF2FC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549BF17E-EA4B-4F5F-B571-F1C30EE2DC9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762664DB-026F-45DF-B06C-C0E0DBD8CC8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D1E8B71B-3680-4121-897E-A5789FA1A94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18A8D427-AE91-4C17-B8C7-3D14D37DF4D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D0A6D7DC-96BF-4F16-94B7-72161C79CED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3628F235-6B0C-4F38-A56D-D805758422A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4E812605-2A3F-4139-A6CA-F9F3D83B24B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50ED01C1-018A-4316-A80A-B662DD1C7C8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120014</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B48ABA9C-C135-4E22-8F0F-0974BCAA9199}"/>
            </a:ext>
          </a:extLst>
        </xdr:cNvPr>
        <xdr:cNvCxnSpPr/>
      </xdr:nvCxnSpPr>
      <xdr:spPr>
        <a:xfrm flipV="1">
          <a:off x="4634865" y="13493114"/>
          <a:ext cx="0" cy="136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890BF07B-FB8E-498C-904D-7156AC312E2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7A104935-B0E3-49DF-AD86-EE6CC3E161C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66691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2E6A3308-DA95-492D-997E-983DA4B45D67}"/>
            </a:ext>
          </a:extLst>
        </xdr:cNvPr>
        <xdr:cNvSpPr txBox="1"/>
      </xdr:nvSpPr>
      <xdr:spPr>
        <a:xfrm>
          <a:off x="4673600" y="1326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120014</xdr:rowOff>
    </xdr:from>
    <xdr:to>
      <xdr:col>24</xdr:col>
      <xdr:colOff>152400</xdr:colOff>
      <xdr:row>78</xdr:row>
      <xdr:rowOff>120014</xdr:rowOff>
    </xdr:to>
    <xdr:cxnSp macro="">
      <xdr:nvCxnSpPr>
        <xdr:cNvPr id="290" name="直線コネクタ 289">
          <a:extLst>
            <a:ext uri="{FF2B5EF4-FFF2-40B4-BE49-F238E27FC236}">
              <a16:creationId xmlns:a16="http://schemas.microsoft.com/office/drawing/2014/main" id="{EAF334A6-C502-44A3-9581-59EF4E6B4506}"/>
            </a:ext>
          </a:extLst>
        </xdr:cNvPr>
        <xdr:cNvCxnSpPr/>
      </xdr:nvCxnSpPr>
      <xdr:spPr>
        <a:xfrm>
          <a:off x="4546600" y="1349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158132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9D955AFB-DB60-4936-8D59-920863B38805}"/>
            </a:ext>
          </a:extLst>
        </xdr:cNvPr>
        <xdr:cNvSpPr txBox="1"/>
      </xdr:nvSpPr>
      <xdr:spPr>
        <a:xfrm>
          <a:off x="4673600" y="1404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292" name="フローチャート: 判断 291">
          <a:extLst>
            <a:ext uri="{FF2B5EF4-FFF2-40B4-BE49-F238E27FC236}">
              <a16:creationId xmlns:a16="http://schemas.microsoft.com/office/drawing/2014/main" id="{610BA632-3F97-456F-9F48-DCDD8D43ACB5}"/>
            </a:ext>
          </a:extLst>
        </xdr:cNvPr>
        <xdr:cNvSpPr/>
      </xdr:nvSpPr>
      <xdr:spPr>
        <a:xfrm>
          <a:off x="4584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3" name="フローチャート: 判断 292">
          <a:extLst>
            <a:ext uri="{FF2B5EF4-FFF2-40B4-BE49-F238E27FC236}">
              <a16:creationId xmlns:a16="http://schemas.microsoft.com/office/drawing/2014/main" id="{C367F4BA-BC4C-4083-980C-CE37567E4C40}"/>
            </a:ext>
          </a:extLst>
        </xdr:cNvPr>
        <xdr:cNvSpPr/>
      </xdr:nvSpPr>
      <xdr:spPr>
        <a:xfrm>
          <a:off x="3746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94" name="フローチャート: 判断 293">
          <a:extLst>
            <a:ext uri="{FF2B5EF4-FFF2-40B4-BE49-F238E27FC236}">
              <a16:creationId xmlns:a16="http://schemas.microsoft.com/office/drawing/2014/main" id="{D2E32FFD-A51C-4170-AEEE-09547A728103}"/>
            </a:ext>
          </a:extLst>
        </xdr:cNvPr>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103D3EE5-0C67-4938-8540-6934630E6DE5}"/>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48261</xdr:rowOff>
    </xdr:from>
    <xdr:to>
      <xdr:col>6</xdr:col>
      <xdr:colOff>38100</xdr:colOff>
      <xdr:row>81</xdr:row>
      <xdr:rowOff>149861</xdr:rowOff>
    </xdr:to>
    <xdr:sp macro="" textlink="">
      <xdr:nvSpPr>
        <xdr:cNvPr id="296" name="フローチャート: 判断 295">
          <a:extLst>
            <a:ext uri="{FF2B5EF4-FFF2-40B4-BE49-F238E27FC236}">
              <a16:creationId xmlns:a16="http://schemas.microsoft.com/office/drawing/2014/main" id="{002FD3EA-596D-44BB-93C9-2670B6CB25ED}"/>
            </a:ext>
          </a:extLst>
        </xdr:cNvPr>
        <xdr:cNvSpPr/>
      </xdr:nvSpPr>
      <xdr:spPr>
        <a:xfrm>
          <a:off x="1079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D5EEB88-CD14-447E-905A-796B2A9F09A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A50A51E-680C-4139-A4AF-ED07581C87E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BC9D6BC-3F38-44C8-95CB-30D4104F3C3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A6053AF-FA71-4B69-8375-CB5BB733114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F93690E-0241-4552-AD12-23272F2F5C5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302" name="楕円 301">
          <a:extLst>
            <a:ext uri="{FF2B5EF4-FFF2-40B4-BE49-F238E27FC236}">
              <a16:creationId xmlns:a16="http://schemas.microsoft.com/office/drawing/2014/main" id="{38E47D60-4F51-4125-A32A-81C9B6596249}"/>
            </a:ext>
          </a:extLst>
        </xdr:cNvPr>
        <xdr:cNvSpPr/>
      </xdr:nvSpPr>
      <xdr:spPr>
        <a:xfrm>
          <a:off x="45847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113047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50546409-53B5-44D8-B310-1B7F6AF72E12}"/>
            </a:ext>
          </a:extLst>
        </xdr:cNvPr>
        <xdr:cNvSpPr txBox="1"/>
      </xdr:nvSpPr>
      <xdr:spPr>
        <a:xfrm>
          <a:off x="4673600"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40639</xdr:rowOff>
    </xdr:from>
    <xdr:to>
      <xdr:col>20</xdr:col>
      <xdr:colOff>38100</xdr:colOff>
      <xdr:row>81</xdr:row>
      <xdr:rowOff>142239</xdr:rowOff>
    </xdr:to>
    <xdr:sp macro="" textlink="">
      <xdr:nvSpPr>
        <xdr:cNvPr id="304" name="楕円 303">
          <a:extLst>
            <a:ext uri="{FF2B5EF4-FFF2-40B4-BE49-F238E27FC236}">
              <a16:creationId xmlns:a16="http://schemas.microsoft.com/office/drawing/2014/main" id="{23D46494-7D54-44CB-B9CE-0F60DF36CA1F}"/>
            </a:ext>
          </a:extLst>
        </xdr:cNvPr>
        <xdr:cNvSpPr/>
      </xdr:nvSpPr>
      <xdr:spPr>
        <a:xfrm>
          <a:off x="3746500" y="139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91439</xdr:rowOff>
    </xdr:from>
    <xdr:to>
      <xdr:col>24</xdr:col>
      <xdr:colOff>63500</xdr:colOff>
      <xdr:row>81</xdr:row>
      <xdr:rowOff>140970</xdr:rowOff>
    </xdr:to>
    <xdr:cxnSp macro="">
      <xdr:nvCxnSpPr>
        <xdr:cNvPr id="305" name="直線コネクタ 304">
          <a:extLst>
            <a:ext uri="{FF2B5EF4-FFF2-40B4-BE49-F238E27FC236}">
              <a16:creationId xmlns:a16="http://schemas.microsoft.com/office/drawing/2014/main" id="{28FB4B92-6B05-4BF9-B106-9C4A3A1F2912}"/>
            </a:ext>
          </a:extLst>
        </xdr:cNvPr>
        <xdr:cNvCxnSpPr/>
      </xdr:nvCxnSpPr>
      <xdr:spPr>
        <a:xfrm>
          <a:off x="3797300" y="13978889"/>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160655</xdr:rowOff>
    </xdr:from>
    <xdr:to>
      <xdr:col>15</xdr:col>
      <xdr:colOff>101600</xdr:colOff>
      <xdr:row>81</xdr:row>
      <xdr:rowOff>90805</xdr:rowOff>
    </xdr:to>
    <xdr:sp macro="" textlink="">
      <xdr:nvSpPr>
        <xdr:cNvPr id="306" name="楕円 305">
          <a:extLst>
            <a:ext uri="{FF2B5EF4-FFF2-40B4-BE49-F238E27FC236}">
              <a16:creationId xmlns:a16="http://schemas.microsoft.com/office/drawing/2014/main" id="{D408B4F9-8212-4531-8D98-068E05D4AA88}"/>
            </a:ext>
          </a:extLst>
        </xdr:cNvPr>
        <xdr:cNvSpPr/>
      </xdr:nvSpPr>
      <xdr:spPr>
        <a:xfrm>
          <a:off x="28575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40005</xdr:rowOff>
    </xdr:from>
    <xdr:to>
      <xdr:col>19</xdr:col>
      <xdr:colOff>177800</xdr:colOff>
      <xdr:row>81</xdr:row>
      <xdr:rowOff>91439</xdr:rowOff>
    </xdr:to>
    <xdr:cxnSp macro="">
      <xdr:nvCxnSpPr>
        <xdr:cNvPr id="307" name="直線コネクタ 306">
          <a:extLst>
            <a:ext uri="{FF2B5EF4-FFF2-40B4-BE49-F238E27FC236}">
              <a16:creationId xmlns:a16="http://schemas.microsoft.com/office/drawing/2014/main" id="{6B839F5C-2469-4E49-B6D1-BF928A833B5C}"/>
            </a:ext>
          </a:extLst>
        </xdr:cNvPr>
        <xdr:cNvCxnSpPr/>
      </xdr:nvCxnSpPr>
      <xdr:spPr>
        <a:xfrm>
          <a:off x="2908300" y="13927455"/>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34925</xdr:rowOff>
    </xdr:from>
    <xdr:to>
      <xdr:col>10</xdr:col>
      <xdr:colOff>165100</xdr:colOff>
      <xdr:row>81</xdr:row>
      <xdr:rowOff>136525</xdr:rowOff>
    </xdr:to>
    <xdr:sp macro="" textlink="">
      <xdr:nvSpPr>
        <xdr:cNvPr id="308" name="楕円 307">
          <a:extLst>
            <a:ext uri="{FF2B5EF4-FFF2-40B4-BE49-F238E27FC236}">
              <a16:creationId xmlns:a16="http://schemas.microsoft.com/office/drawing/2014/main" id="{E741A31C-17B8-468A-AD4E-F616F1EACA6A}"/>
            </a:ext>
          </a:extLst>
        </xdr:cNvPr>
        <xdr:cNvSpPr/>
      </xdr:nvSpPr>
      <xdr:spPr>
        <a:xfrm>
          <a:off x="1968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40005</xdr:rowOff>
    </xdr:from>
    <xdr:to>
      <xdr:col>15</xdr:col>
      <xdr:colOff>50800</xdr:colOff>
      <xdr:row>81</xdr:row>
      <xdr:rowOff>85725</xdr:rowOff>
    </xdr:to>
    <xdr:cxnSp macro="">
      <xdr:nvCxnSpPr>
        <xdr:cNvPr id="309" name="直線コネクタ 308">
          <a:extLst>
            <a:ext uri="{FF2B5EF4-FFF2-40B4-BE49-F238E27FC236}">
              <a16:creationId xmlns:a16="http://schemas.microsoft.com/office/drawing/2014/main" id="{7FC79FA7-0694-4DFD-BBC9-5CCD2AE8D690}"/>
            </a:ext>
          </a:extLst>
        </xdr:cNvPr>
        <xdr:cNvCxnSpPr/>
      </xdr:nvCxnSpPr>
      <xdr:spPr>
        <a:xfrm flipV="1">
          <a:off x="2019300" y="139274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170180</xdr:rowOff>
    </xdr:from>
    <xdr:to>
      <xdr:col>6</xdr:col>
      <xdr:colOff>38100</xdr:colOff>
      <xdr:row>81</xdr:row>
      <xdr:rowOff>100330</xdr:rowOff>
    </xdr:to>
    <xdr:sp macro="" textlink="">
      <xdr:nvSpPr>
        <xdr:cNvPr id="310" name="楕円 309">
          <a:extLst>
            <a:ext uri="{FF2B5EF4-FFF2-40B4-BE49-F238E27FC236}">
              <a16:creationId xmlns:a16="http://schemas.microsoft.com/office/drawing/2014/main" id="{D803E318-3CC6-45CB-8A97-24A8C9F9F6F3}"/>
            </a:ext>
          </a:extLst>
        </xdr:cNvPr>
        <xdr:cNvSpPr/>
      </xdr:nvSpPr>
      <xdr:spPr>
        <a:xfrm>
          <a:off x="1079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49530</xdr:rowOff>
    </xdr:from>
    <xdr:to>
      <xdr:col>10</xdr:col>
      <xdr:colOff>114300</xdr:colOff>
      <xdr:row>81</xdr:row>
      <xdr:rowOff>85725</xdr:rowOff>
    </xdr:to>
    <xdr:cxnSp macro="">
      <xdr:nvCxnSpPr>
        <xdr:cNvPr id="311" name="直線コネクタ 310">
          <a:extLst>
            <a:ext uri="{FF2B5EF4-FFF2-40B4-BE49-F238E27FC236}">
              <a16:creationId xmlns:a16="http://schemas.microsoft.com/office/drawing/2014/main" id="{6B884C17-0092-4C74-B04D-076A6DC55156}"/>
            </a:ext>
          </a:extLst>
        </xdr:cNvPr>
        <xdr:cNvCxnSpPr/>
      </xdr:nvCxnSpPr>
      <xdr:spPr>
        <a:xfrm>
          <a:off x="1130300" y="139369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74313</xdr:rowOff>
    </xdr:from>
    <xdr:ext cx="405111" cy="259045"/>
    <xdr:sp macro="" textlink="">
      <xdr:nvSpPr>
        <xdr:cNvPr id="312" name="n_1aveValue【福祉施設】&#10;有形固定資産減価償却率">
          <a:extLst>
            <a:ext uri="{FF2B5EF4-FFF2-40B4-BE49-F238E27FC236}">
              <a16:creationId xmlns:a16="http://schemas.microsoft.com/office/drawing/2014/main" id="{133BB1A2-FDB4-4644-AB0D-BBA2BE818D1D}"/>
            </a:ext>
          </a:extLst>
        </xdr:cNvPr>
        <xdr:cNvSpPr txBox="1"/>
      </xdr:nvSpPr>
      <xdr:spPr>
        <a:xfrm>
          <a:off x="35820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38116</xdr:rowOff>
    </xdr:from>
    <xdr:ext cx="405111" cy="259045"/>
    <xdr:sp macro="" textlink="">
      <xdr:nvSpPr>
        <xdr:cNvPr id="313" name="n_2aveValue【福祉施設】&#10;有形固定資産減価償却率">
          <a:extLst>
            <a:ext uri="{FF2B5EF4-FFF2-40B4-BE49-F238E27FC236}">
              <a16:creationId xmlns:a16="http://schemas.microsoft.com/office/drawing/2014/main" id="{5B4A6CC1-56C6-4297-86C4-AEC9C556895D}"/>
            </a:ext>
          </a:extLst>
        </xdr:cNvPr>
        <xdr:cNvSpPr txBox="1"/>
      </xdr:nvSpPr>
      <xdr:spPr>
        <a:xfrm>
          <a:off x="2705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4" name="n_3aveValue【福祉施設】&#10;有形固定資産減価償却率">
          <a:extLst>
            <a:ext uri="{FF2B5EF4-FFF2-40B4-BE49-F238E27FC236}">
              <a16:creationId xmlns:a16="http://schemas.microsoft.com/office/drawing/2014/main" id="{7A467840-70D7-42AB-BF9F-DB71EB6335EE}"/>
            </a:ext>
          </a:extLst>
        </xdr:cNvPr>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140988</xdr:rowOff>
    </xdr:from>
    <xdr:ext cx="405111" cy="259045"/>
    <xdr:sp macro="" textlink="">
      <xdr:nvSpPr>
        <xdr:cNvPr id="315" name="n_4aveValue【福祉施設】&#10;有形固定資産減価償却率">
          <a:extLst>
            <a:ext uri="{FF2B5EF4-FFF2-40B4-BE49-F238E27FC236}">
              <a16:creationId xmlns:a16="http://schemas.microsoft.com/office/drawing/2014/main" id="{195ECB77-3437-492D-8A5F-58EFC63554B6}"/>
            </a:ext>
          </a:extLst>
        </xdr:cNvPr>
        <xdr:cNvSpPr txBox="1"/>
      </xdr:nvSpPr>
      <xdr:spPr>
        <a:xfrm>
          <a:off x="927744" y="1402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158766</xdr:rowOff>
    </xdr:from>
    <xdr:ext cx="405111" cy="259045"/>
    <xdr:sp macro="" textlink="">
      <xdr:nvSpPr>
        <xdr:cNvPr id="316" name="n_1mainValue【福祉施設】&#10;有形固定資産減価償却率">
          <a:extLst>
            <a:ext uri="{FF2B5EF4-FFF2-40B4-BE49-F238E27FC236}">
              <a16:creationId xmlns:a16="http://schemas.microsoft.com/office/drawing/2014/main" id="{F0C7B888-56B0-43B0-A1E1-42B1DAE681FE}"/>
            </a:ext>
          </a:extLst>
        </xdr:cNvPr>
        <xdr:cNvSpPr txBox="1"/>
      </xdr:nvSpPr>
      <xdr:spPr>
        <a:xfrm>
          <a:off x="3582044" y="1370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107332</xdr:rowOff>
    </xdr:from>
    <xdr:ext cx="405111" cy="259045"/>
    <xdr:sp macro="" textlink="">
      <xdr:nvSpPr>
        <xdr:cNvPr id="317" name="n_2mainValue【福祉施設】&#10;有形固定資産減価償却率">
          <a:extLst>
            <a:ext uri="{FF2B5EF4-FFF2-40B4-BE49-F238E27FC236}">
              <a16:creationId xmlns:a16="http://schemas.microsoft.com/office/drawing/2014/main" id="{CB3557A0-ECDF-4A1B-BBED-9F4AE5525910}"/>
            </a:ext>
          </a:extLst>
        </xdr:cNvPr>
        <xdr:cNvSpPr txBox="1"/>
      </xdr:nvSpPr>
      <xdr:spPr>
        <a:xfrm>
          <a:off x="27057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153052</xdr:rowOff>
    </xdr:from>
    <xdr:ext cx="405111" cy="259045"/>
    <xdr:sp macro="" textlink="">
      <xdr:nvSpPr>
        <xdr:cNvPr id="318" name="n_3mainValue【福祉施設】&#10;有形固定資産減価償却率">
          <a:extLst>
            <a:ext uri="{FF2B5EF4-FFF2-40B4-BE49-F238E27FC236}">
              <a16:creationId xmlns:a16="http://schemas.microsoft.com/office/drawing/2014/main" id="{06CB645F-20F1-4CB8-955D-9D48A3C9344B}"/>
            </a:ext>
          </a:extLst>
        </xdr:cNvPr>
        <xdr:cNvSpPr txBox="1"/>
      </xdr:nvSpPr>
      <xdr:spPr>
        <a:xfrm>
          <a:off x="1816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116857</xdr:rowOff>
    </xdr:from>
    <xdr:ext cx="405111" cy="259045"/>
    <xdr:sp macro="" textlink="">
      <xdr:nvSpPr>
        <xdr:cNvPr id="319" name="n_4mainValue【福祉施設】&#10;有形固定資産減価償却率">
          <a:extLst>
            <a:ext uri="{FF2B5EF4-FFF2-40B4-BE49-F238E27FC236}">
              <a16:creationId xmlns:a16="http://schemas.microsoft.com/office/drawing/2014/main" id="{666BE86B-49E9-4A14-85B9-ADADAA88EB5A}"/>
            </a:ext>
          </a:extLst>
        </xdr:cNvPr>
        <xdr:cNvSpPr txBox="1"/>
      </xdr:nvSpPr>
      <xdr:spPr>
        <a:xfrm>
          <a:off x="927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BB350F0C-8D19-42F4-B4E3-1E2F9E729E2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719784B7-90B6-402D-8059-5F78559CDFA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97C9B286-81B4-4903-8FB7-B78320E0E03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326048C1-DE3C-4C10-A447-54E35872A73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52D5C3A5-0453-4B2C-83A9-EB649424203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7A85D4A8-18ED-431F-809A-DB154BE10CB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DCA1FBBA-0D1F-4765-A6DB-46AF557A311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9E9DFE0-9381-439A-9077-73DF1D3B423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73099531-7723-42FD-AD28-379C21D1298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E64D987-7F21-4A16-BCA1-A9D9B59AAFD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DC7EF943-FAC7-4E92-9691-29612FC04FB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91DDA854-056C-4B02-BA85-9EB2E07EAC0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5DDE3B8E-B867-4E3D-B5DF-9A54A045EAC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B0665919-5F7B-441D-89A7-43051B6B61F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A8FE7E48-E842-4CDD-9147-30DF0CE9942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5A03C41B-963D-4E01-9AF1-26923828C79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0B22176A-AA01-4279-AA0F-3709D75EF7F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9084571A-B885-491E-B835-57847C5B41A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D0F9A17F-D42A-43CE-9D53-130D2AC8961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8EFB2102-CED2-459E-9704-7377499E33E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3EFE19AD-A763-40F3-AA1A-67D98F677D1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618A0CC9-25D5-4939-83B4-1B9F539D659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CDBB2CFB-74A1-4B94-9637-2F0D24C19F2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137161</xdr:rowOff>
    </xdr:from>
    <xdr:to>
      <xdr:col>54</xdr:col>
      <xdr:colOff>189865</xdr:colOff>
      <xdr:row>86</xdr:row>
      <xdr:rowOff>102870</xdr:rowOff>
    </xdr:to>
    <xdr:cxnSp macro="">
      <xdr:nvCxnSpPr>
        <xdr:cNvPr id="343" name="直線コネクタ 342">
          <a:extLst>
            <a:ext uri="{FF2B5EF4-FFF2-40B4-BE49-F238E27FC236}">
              <a16:creationId xmlns:a16="http://schemas.microsoft.com/office/drawing/2014/main" id="{D19396E4-ADE0-4245-B1F9-DF8DC169FF35}"/>
            </a:ext>
          </a:extLst>
        </xdr:cNvPr>
        <xdr:cNvCxnSpPr/>
      </xdr:nvCxnSpPr>
      <xdr:spPr>
        <a:xfrm flipV="1">
          <a:off x="10476865" y="13510261"/>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4" name="【福祉施設】&#10;一人当たり面積最小値テキスト">
          <a:extLst>
            <a:ext uri="{FF2B5EF4-FFF2-40B4-BE49-F238E27FC236}">
              <a16:creationId xmlns:a16="http://schemas.microsoft.com/office/drawing/2014/main" id="{85606853-9975-4C6C-B452-0441E2B97D40}"/>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5" name="直線コネクタ 344">
          <a:extLst>
            <a:ext uri="{FF2B5EF4-FFF2-40B4-BE49-F238E27FC236}">
              <a16:creationId xmlns:a16="http://schemas.microsoft.com/office/drawing/2014/main" id="{DA06ADB1-B961-46EF-97F4-C64C3297683D}"/>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83838</xdr:rowOff>
    </xdr:from>
    <xdr:ext cx="469744" cy="259045"/>
    <xdr:sp macro="" textlink="">
      <xdr:nvSpPr>
        <xdr:cNvPr id="346" name="【福祉施設】&#10;一人当たり面積最大値テキスト">
          <a:extLst>
            <a:ext uri="{FF2B5EF4-FFF2-40B4-BE49-F238E27FC236}">
              <a16:creationId xmlns:a16="http://schemas.microsoft.com/office/drawing/2014/main" id="{38A82DAB-B764-400A-A992-2F842311B9D5}"/>
            </a:ext>
          </a:extLst>
        </xdr:cNvPr>
        <xdr:cNvSpPr txBox="1"/>
      </xdr:nvSpPr>
      <xdr:spPr>
        <a:xfrm>
          <a:off x="10515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137161</xdr:rowOff>
    </xdr:from>
    <xdr:to>
      <xdr:col>55</xdr:col>
      <xdr:colOff>88900</xdr:colOff>
      <xdr:row>78</xdr:row>
      <xdr:rowOff>137161</xdr:rowOff>
    </xdr:to>
    <xdr:cxnSp macro="">
      <xdr:nvCxnSpPr>
        <xdr:cNvPr id="347" name="直線コネクタ 346">
          <a:extLst>
            <a:ext uri="{FF2B5EF4-FFF2-40B4-BE49-F238E27FC236}">
              <a16:creationId xmlns:a16="http://schemas.microsoft.com/office/drawing/2014/main" id="{0AAC22A6-EFA6-4707-8161-CC55F39215E7}"/>
            </a:ext>
          </a:extLst>
        </xdr:cNvPr>
        <xdr:cNvCxnSpPr/>
      </xdr:nvCxnSpPr>
      <xdr:spPr>
        <a:xfrm>
          <a:off x="10388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13988</xdr:rowOff>
    </xdr:from>
    <xdr:ext cx="469744" cy="259045"/>
    <xdr:sp macro="" textlink="">
      <xdr:nvSpPr>
        <xdr:cNvPr id="348" name="【福祉施設】&#10;一人当たり面積平均値テキスト">
          <a:extLst>
            <a:ext uri="{FF2B5EF4-FFF2-40B4-BE49-F238E27FC236}">
              <a16:creationId xmlns:a16="http://schemas.microsoft.com/office/drawing/2014/main" id="{AA5A6BAC-6C14-4C80-AFBB-5BF31F0D4AC1}"/>
            </a:ext>
          </a:extLst>
        </xdr:cNvPr>
        <xdr:cNvSpPr txBox="1"/>
      </xdr:nvSpPr>
      <xdr:spPr>
        <a:xfrm>
          <a:off x="10515600" y="14244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162561</xdr:rowOff>
    </xdr:from>
    <xdr:to>
      <xdr:col>55</xdr:col>
      <xdr:colOff>50800</xdr:colOff>
      <xdr:row>84</xdr:row>
      <xdr:rowOff>92711</xdr:rowOff>
    </xdr:to>
    <xdr:sp macro="" textlink="">
      <xdr:nvSpPr>
        <xdr:cNvPr id="349" name="フローチャート: 判断 348">
          <a:extLst>
            <a:ext uri="{FF2B5EF4-FFF2-40B4-BE49-F238E27FC236}">
              <a16:creationId xmlns:a16="http://schemas.microsoft.com/office/drawing/2014/main" id="{F5423252-C594-4F0C-95E3-BEDA4982BB8A}"/>
            </a:ext>
          </a:extLst>
        </xdr:cNvPr>
        <xdr:cNvSpPr/>
      </xdr:nvSpPr>
      <xdr:spPr>
        <a:xfrm>
          <a:off x="104267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154939</xdr:rowOff>
    </xdr:from>
    <xdr:to>
      <xdr:col>50</xdr:col>
      <xdr:colOff>165100</xdr:colOff>
      <xdr:row>84</xdr:row>
      <xdr:rowOff>85089</xdr:rowOff>
    </xdr:to>
    <xdr:sp macro="" textlink="">
      <xdr:nvSpPr>
        <xdr:cNvPr id="350" name="フローチャート: 判断 349">
          <a:extLst>
            <a:ext uri="{FF2B5EF4-FFF2-40B4-BE49-F238E27FC236}">
              <a16:creationId xmlns:a16="http://schemas.microsoft.com/office/drawing/2014/main" id="{E371ACB1-03C0-468A-AC44-D2BB69AE4363}"/>
            </a:ext>
          </a:extLst>
        </xdr:cNvPr>
        <xdr:cNvSpPr/>
      </xdr:nvSpPr>
      <xdr:spPr>
        <a:xfrm>
          <a:off x="95885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51" name="フローチャート: 判断 350">
          <a:extLst>
            <a:ext uri="{FF2B5EF4-FFF2-40B4-BE49-F238E27FC236}">
              <a16:creationId xmlns:a16="http://schemas.microsoft.com/office/drawing/2014/main" id="{CF94ED81-111A-47ED-AF23-17AE1D3AC495}"/>
            </a:ext>
          </a:extLst>
        </xdr:cNvPr>
        <xdr:cNvSpPr/>
      </xdr:nvSpPr>
      <xdr:spPr>
        <a:xfrm>
          <a:off x="8699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2" name="フローチャート: 判断 351">
          <a:extLst>
            <a:ext uri="{FF2B5EF4-FFF2-40B4-BE49-F238E27FC236}">
              <a16:creationId xmlns:a16="http://schemas.microsoft.com/office/drawing/2014/main" id="{D08B625E-1EF0-462C-AB5E-C8DA7C8ACA9A}"/>
            </a:ext>
          </a:extLst>
        </xdr:cNvPr>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162561</xdr:rowOff>
    </xdr:from>
    <xdr:to>
      <xdr:col>36</xdr:col>
      <xdr:colOff>165100</xdr:colOff>
      <xdr:row>84</xdr:row>
      <xdr:rowOff>92711</xdr:rowOff>
    </xdr:to>
    <xdr:sp macro="" textlink="">
      <xdr:nvSpPr>
        <xdr:cNvPr id="353" name="フローチャート: 判断 352">
          <a:extLst>
            <a:ext uri="{FF2B5EF4-FFF2-40B4-BE49-F238E27FC236}">
              <a16:creationId xmlns:a16="http://schemas.microsoft.com/office/drawing/2014/main" id="{8FD082B0-0962-45C9-8555-BF90EA175A66}"/>
            </a:ext>
          </a:extLst>
        </xdr:cNvPr>
        <xdr:cNvSpPr/>
      </xdr:nvSpPr>
      <xdr:spPr>
        <a:xfrm>
          <a:off x="6921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CC87E7C-DB89-4D33-AC64-FBE34C0F4FD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FE984C5-CF88-4285-9709-266E05CA22F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3420D34-21F8-478B-8A7B-8FE892D7913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7998FBA-7458-4A20-A24D-58BCD545C8A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592D0FF-61D7-40A6-89AA-CE00229783C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71120</xdr:rowOff>
    </xdr:from>
    <xdr:to>
      <xdr:col>55</xdr:col>
      <xdr:colOff>50800</xdr:colOff>
      <xdr:row>86</xdr:row>
      <xdr:rowOff>1270</xdr:rowOff>
    </xdr:to>
    <xdr:sp macro="" textlink="">
      <xdr:nvSpPr>
        <xdr:cNvPr id="359" name="楕円 358">
          <a:extLst>
            <a:ext uri="{FF2B5EF4-FFF2-40B4-BE49-F238E27FC236}">
              <a16:creationId xmlns:a16="http://schemas.microsoft.com/office/drawing/2014/main" id="{F8A2C597-B860-457A-A7C1-D8B5D7FA65B2}"/>
            </a:ext>
          </a:extLst>
        </xdr:cNvPr>
        <xdr:cNvSpPr/>
      </xdr:nvSpPr>
      <xdr:spPr>
        <a:xfrm>
          <a:off x="104267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49547</xdr:rowOff>
    </xdr:from>
    <xdr:ext cx="469744" cy="259045"/>
    <xdr:sp macro="" textlink="">
      <xdr:nvSpPr>
        <xdr:cNvPr id="360" name="【福祉施設】&#10;一人当たり面積該当値テキスト">
          <a:extLst>
            <a:ext uri="{FF2B5EF4-FFF2-40B4-BE49-F238E27FC236}">
              <a16:creationId xmlns:a16="http://schemas.microsoft.com/office/drawing/2014/main" id="{B8771CF1-BF78-4A9C-9FBB-0A4781BFD127}"/>
            </a:ext>
          </a:extLst>
        </xdr:cNvPr>
        <xdr:cNvSpPr txBox="1"/>
      </xdr:nvSpPr>
      <xdr:spPr>
        <a:xfrm>
          <a:off x="10515600" y="1462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71120</xdr:rowOff>
    </xdr:from>
    <xdr:to>
      <xdr:col>50</xdr:col>
      <xdr:colOff>165100</xdr:colOff>
      <xdr:row>86</xdr:row>
      <xdr:rowOff>1270</xdr:rowOff>
    </xdr:to>
    <xdr:sp macro="" textlink="">
      <xdr:nvSpPr>
        <xdr:cNvPr id="361" name="楕円 360">
          <a:extLst>
            <a:ext uri="{FF2B5EF4-FFF2-40B4-BE49-F238E27FC236}">
              <a16:creationId xmlns:a16="http://schemas.microsoft.com/office/drawing/2014/main" id="{630E6B45-7963-4EB1-9DAB-939FD836B2CF}"/>
            </a:ext>
          </a:extLst>
        </xdr:cNvPr>
        <xdr:cNvSpPr/>
      </xdr:nvSpPr>
      <xdr:spPr>
        <a:xfrm>
          <a:off x="9588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121920</xdr:rowOff>
    </xdr:from>
    <xdr:to>
      <xdr:col>55</xdr:col>
      <xdr:colOff>0</xdr:colOff>
      <xdr:row>85</xdr:row>
      <xdr:rowOff>121920</xdr:rowOff>
    </xdr:to>
    <xdr:cxnSp macro="">
      <xdr:nvCxnSpPr>
        <xdr:cNvPr id="362" name="直線コネクタ 361">
          <a:extLst>
            <a:ext uri="{FF2B5EF4-FFF2-40B4-BE49-F238E27FC236}">
              <a16:creationId xmlns:a16="http://schemas.microsoft.com/office/drawing/2014/main" id="{B98E1E38-3213-4D17-B894-54DCFFDD5935}"/>
            </a:ext>
          </a:extLst>
        </xdr:cNvPr>
        <xdr:cNvCxnSpPr/>
      </xdr:nvCxnSpPr>
      <xdr:spPr>
        <a:xfrm>
          <a:off x="9639300" y="14695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71120</xdr:rowOff>
    </xdr:from>
    <xdr:to>
      <xdr:col>46</xdr:col>
      <xdr:colOff>38100</xdr:colOff>
      <xdr:row>86</xdr:row>
      <xdr:rowOff>1270</xdr:rowOff>
    </xdr:to>
    <xdr:sp macro="" textlink="">
      <xdr:nvSpPr>
        <xdr:cNvPr id="363" name="楕円 362">
          <a:extLst>
            <a:ext uri="{FF2B5EF4-FFF2-40B4-BE49-F238E27FC236}">
              <a16:creationId xmlns:a16="http://schemas.microsoft.com/office/drawing/2014/main" id="{931B4CDA-A7E4-4577-A88C-E188556B74B9}"/>
            </a:ext>
          </a:extLst>
        </xdr:cNvPr>
        <xdr:cNvSpPr/>
      </xdr:nvSpPr>
      <xdr:spPr>
        <a:xfrm>
          <a:off x="8699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121920</xdr:rowOff>
    </xdr:from>
    <xdr:to>
      <xdr:col>50</xdr:col>
      <xdr:colOff>114300</xdr:colOff>
      <xdr:row>85</xdr:row>
      <xdr:rowOff>121920</xdr:rowOff>
    </xdr:to>
    <xdr:cxnSp macro="">
      <xdr:nvCxnSpPr>
        <xdr:cNvPr id="364" name="直線コネクタ 363">
          <a:extLst>
            <a:ext uri="{FF2B5EF4-FFF2-40B4-BE49-F238E27FC236}">
              <a16:creationId xmlns:a16="http://schemas.microsoft.com/office/drawing/2014/main" id="{6F66350E-A7DD-42A8-B31B-20B3EF26C993}"/>
            </a:ext>
          </a:extLst>
        </xdr:cNvPr>
        <xdr:cNvCxnSpPr/>
      </xdr:nvCxnSpPr>
      <xdr:spPr>
        <a:xfrm>
          <a:off x="8750300" y="14695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74930</xdr:rowOff>
    </xdr:from>
    <xdr:to>
      <xdr:col>41</xdr:col>
      <xdr:colOff>101600</xdr:colOff>
      <xdr:row>86</xdr:row>
      <xdr:rowOff>5080</xdr:rowOff>
    </xdr:to>
    <xdr:sp macro="" textlink="">
      <xdr:nvSpPr>
        <xdr:cNvPr id="365" name="楕円 364">
          <a:extLst>
            <a:ext uri="{FF2B5EF4-FFF2-40B4-BE49-F238E27FC236}">
              <a16:creationId xmlns:a16="http://schemas.microsoft.com/office/drawing/2014/main" id="{91B7F72A-1F5F-4004-A675-ADB53584BDB5}"/>
            </a:ext>
          </a:extLst>
        </xdr:cNvPr>
        <xdr:cNvSpPr/>
      </xdr:nvSpPr>
      <xdr:spPr>
        <a:xfrm>
          <a:off x="7810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121920</xdr:rowOff>
    </xdr:from>
    <xdr:to>
      <xdr:col>45</xdr:col>
      <xdr:colOff>177800</xdr:colOff>
      <xdr:row>85</xdr:row>
      <xdr:rowOff>125730</xdr:rowOff>
    </xdr:to>
    <xdr:cxnSp macro="">
      <xdr:nvCxnSpPr>
        <xdr:cNvPr id="366" name="直線コネクタ 365">
          <a:extLst>
            <a:ext uri="{FF2B5EF4-FFF2-40B4-BE49-F238E27FC236}">
              <a16:creationId xmlns:a16="http://schemas.microsoft.com/office/drawing/2014/main" id="{7E94E0C7-8174-43A5-B003-1F8B196E2C67}"/>
            </a:ext>
          </a:extLst>
        </xdr:cNvPr>
        <xdr:cNvCxnSpPr/>
      </xdr:nvCxnSpPr>
      <xdr:spPr>
        <a:xfrm flipV="1">
          <a:off x="7861300" y="14695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78739</xdr:rowOff>
    </xdr:from>
    <xdr:to>
      <xdr:col>36</xdr:col>
      <xdr:colOff>165100</xdr:colOff>
      <xdr:row>86</xdr:row>
      <xdr:rowOff>8889</xdr:rowOff>
    </xdr:to>
    <xdr:sp macro="" textlink="">
      <xdr:nvSpPr>
        <xdr:cNvPr id="367" name="楕円 366">
          <a:extLst>
            <a:ext uri="{FF2B5EF4-FFF2-40B4-BE49-F238E27FC236}">
              <a16:creationId xmlns:a16="http://schemas.microsoft.com/office/drawing/2014/main" id="{AFDC22E7-1EEC-4140-BF91-DD3F0834F933}"/>
            </a:ext>
          </a:extLst>
        </xdr:cNvPr>
        <xdr:cNvSpPr/>
      </xdr:nvSpPr>
      <xdr:spPr>
        <a:xfrm>
          <a:off x="6921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125730</xdr:rowOff>
    </xdr:from>
    <xdr:to>
      <xdr:col>41</xdr:col>
      <xdr:colOff>50800</xdr:colOff>
      <xdr:row>85</xdr:row>
      <xdr:rowOff>129539</xdr:rowOff>
    </xdr:to>
    <xdr:cxnSp macro="">
      <xdr:nvCxnSpPr>
        <xdr:cNvPr id="368" name="直線コネクタ 367">
          <a:extLst>
            <a:ext uri="{FF2B5EF4-FFF2-40B4-BE49-F238E27FC236}">
              <a16:creationId xmlns:a16="http://schemas.microsoft.com/office/drawing/2014/main" id="{1F355CAD-2D91-4266-8C2D-8F1CABED05D7}"/>
            </a:ext>
          </a:extLst>
        </xdr:cNvPr>
        <xdr:cNvCxnSpPr/>
      </xdr:nvCxnSpPr>
      <xdr:spPr>
        <a:xfrm flipV="1">
          <a:off x="6972300" y="146989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101616</xdr:rowOff>
    </xdr:from>
    <xdr:ext cx="469744" cy="259045"/>
    <xdr:sp macro="" textlink="">
      <xdr:nvSpPr>
        <xdr:cNvPr id="369" name="n_1aveValue【福祉施設】&#10;一人当たり面積">
          <a:extLst>
            <a:ext uri="{FF2B5EF4-FFF2-40B4-BE49-F238E27FC236}">
              <a16:creationId xmlns:a16="http://schemas.microsoft.com/office/drawing/2014/main" id="{91876628-FC9E-4570-87F7-42438477D467}"/>
            </a:ext>
          </a:extLst>
        </xdr:cNvPr>
        <xdr:cNvSpPr txBox="1"/>
      </xdr:nvSpPr>
      <xdr:spPr>
        <a:xfrm>
          <a:off x="9391727" y="1416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82566</xdr:rowOff>
    </xdr:from>
    <xdr:ext cx="469744" cy="259045"/>
    <xdr:sp macro="" textlink="">
      <xdr:nvSpPr>
        <xdr:cNvPr id="370" name="n_2aveValue【福祉施設】&#10;一人当たり面積">
          <a:extLst>
            <a:ext uri="{FF2B5EF4-FFF2-40B4-BE49-F238E27FC236}">
              <a16:creationId xmlns:a16="http://schemas.microsoft.com/office/drawing/2014/main" id="{1C020139-44E0-454B-9E54-5CEA0C77881F}"/>
            </a:ext>
          </a:extLst>
        </xdr:cNvPr>
        <xdr:cNvSpPr txBox="1"/>
      </xdr:nvSpPr>
      <xdr:spPr>
        <a:xfrm>
          <a:off x="8515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93997</xdr:rowOff>
    </xdr:from>
    <xdr:ext cx="469744" cy="259045"/>
    <xdr:sp macro="" textlink="">
      <xdr:nvSpPr>
        <xdr:cNvPr id="371" name="n_3aveValue【福祉施設】&#10;一人当たり面積">
          <a:extLst>
            <a:ext uri="{FF2B5EF4-FFF2-40B4-BE49-F238E27FC236}">
              <a16:creationId xmlns:a16="http://schemas.microsoft.com/office/drawing/2014/main" id="{A497BB7D-FBA2-447F-9707-871B4971B49A}"/>
            </a:ext>
          </a:extLst>
        </xdr:cNvPr>
        <xdr:cNvSpPr txBox="1"/>
      </xdr:nvSpPr>
      <xdr:spPr>
        <a:xfrm>
          <a:off x="7626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109238</xdr:rowOff>
    </xdr:from>
    <xdr:ext cx="469744" cy="259045"/>
    <xdr:sp macro="" textlink="">
      <xdr:nvSpPr>
        <xdr:cNvPr id="372" name="n_4aveValue【福祉施設】&#10;一人当たり面積">
          <a:extLst>
            <a:ext uri="{FF2B5EF4-FFF2-40B4-BE49-F238E27FC236}">
              <a16:creationId xmlns:a16="http://schemas.microsoft.com/office/drawing/2014/main" id="{B196FB5E-401B-49AF-A451-53F465F4BA62}"/>
            </a:ext>
          </a:extLst>
        </xdr:cNvPr>
        <xdr:cNvSpPr txBox="1"/>
      </xdr:nvSpPr>
      <xdr:spPr>
        <a:xfrm>
          <a:off x="67374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163847</xdr:rowOff>
    </xdr:from>
    <xdr:ext cx="469744" cy="259045"/>
    <xdr:sp macro="" textlink="">
      <xdr:nvSpPr>
        <xdr:cNvPr id="373" name="n_1mainValue【福祉施設】&#10;一人当たり面積">
          <a:extLst>
            <a:ext uri="{FF2B5EF4-FFF2-40B4-BE49-F238E27FC236}">
              <a16:creationId xmlns:a16="http://schemas.microsoft.com/office/drawing/2014/main" id="{C2F6BA41-2E7F-4622-BF51-31D662E1B3A4}"/>
            </a:ext>
          </a:extLst>
        </xdr:cNvPr>
        <xdr:cNvSpPr txBox="1"/>
      </xdr:nvSpPr>
      <xdr:spPr>
        <a:xfrm>
          <a:off x="9391727" y="147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163847</xdr:rowOff>
    </xdr:from>
    <xdr:ext cx="469744" cy="259045"/>
    <xdr:sp macro="" textlink="">
      <xdr:nvSpPr>
        <xdr:cNvPr id="374" name="n_2mainValue【福祉施設】&#10;一人当たり面積">
          <a:extLst>
            <a:ext uri="{FF2B5EF4-FFF2-40B4-BE49-F238E27FC236}">
              <a16:creationId xmlns:a16="http://schemas.microsoft.com/office/drawing/2014/main" id="{6AAA984D-3B22-4D5B-AFBB-3983FA0506C5}"/>
            </a:ext>
          </a:extLst>
        </xdr:cNvPr>
        <xdr:cNvSpPr txBox="1"/>
      </xdr:nvSpPr>
      <xdr:spPr>
        <a:xfrm>
          <a:off x="8515427" y="147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167657</xdr:rowOff>
    </xdr:from>
    <xdr:ext cx="469744" cy="259045"/>
    <xdr:sp macro="" textlink="">
      <xdr:nvSpPr>
        <xdr:cNvPr id="375" name="n_3mainValue【福祉施設】&#10;一人当たり面積">
          <a:extLst>
            <a:ext uri="{FF2B5EF4-FFF2-40B4-BE49-F238E27FC236}">
              <a16:creationId xmlns:a16="http://schemas.microsoft.com/office/drawing/2014/main" id="{4E27C3E0-84E1-4E1B-9919-5D6017E63132}"/>
            </a:ext>
          </a:extLst>
        </xdr:cNvPr>
        <xdr:cNvSpPr txBox="1"/>
      </xdr:nvSpPr>
      <xdr:spPr>
        <a:xfrm>
          <a:off x="7626427"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xdr:rowOff>
    </xdr:from>
    <xdr:ext cx="469744" cy="259045"/>
    <xdr:sp macro="" textlink="">
      <xdr:nvSpPr>
        <xdr:cNvPr id="376" name="n_4mainValue【福祉施設】&#10;一人当たり面積">
          <a:extLst>
            <a:ext uri="{FF2B5EF4-FFF2-40B4-BE49-F238E27FC236}">
              <a16:creationId xmlns:a16="http://schemas.microsoft.com/office/drawing/2014/main" id="{B7C57951-1D70-4CB4-A382-25A2DB3FD05A}"/>
            </a:ext>
          </a:extLst>
        </xdr:cNvPr>
        <xdr:cNvSpPr txBox="1"/>
      </xdr:nvSpPr>
      <xdr:spPr>
        <a:xfrm>
          <a:off x="6737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4B8B2C2B-01F0-4D1C-BDDC-707BCFFCF03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36B96CB9-260A-429E-9DE6-644726DAD87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3C14FB59-2282-4BFC-9866-F93AD35DB13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C93A9CAD-25E4-4138-BDF3-9C102B901F5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B3D72ABE-1768-4B1E-8304-7EB1C38352B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2669C83C-FC68-4975-8024-C4FEBDBFE03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A5CFC448-B7CC-4404-BBAA-291D4B7F665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D8B729A7-71FD-44B6-83AC-A56681182F0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517E0F5-EE6C-4C4F-B588-45062F667FB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F44C7BAA-FEB2-40D1-A187-9C314BC47BF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49B72F01-9A17-40D5-A3D1-D5D2E5E3685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371C825A-FCFF-4D31-8F90-C9FA0DCCB48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C8DEB7ED-49E9-448C-8E3C-70FB274CA55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B6D1C9B7-F031-4A8E-B975-08AA808587D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17CC94B7-864B-413C-B881-1AB83716D18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DD6640CD-622D-47E1-84D4-19B792E795C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901602E0-E0AC-4FC0-B051-3E821CB2FA3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FE8E79B1-9666-4B98-84C5-038EA2ECC00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54542C43-D174-4CED-9D6B-2A92732D29D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CF709662-B76E-41E5-9F23-230DF06E57B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CA1C30ED-7F7A-4649-BDD8-DA2A52843E4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7A26C29F-768E-4DA6-9C8F-D9A5C463FBF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E2141E63-47AB-4326-A2A4-0499C3F5C843}"/>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3CD64A06-51E5-404F-B1CD-A86C4E54A85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81ABE325-908F-4598-A42F-70F15097F19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130084</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A01FBCCE-BDBE-4B0D-994D-EA493BEF5C76}"/>
            </a:ext>
          </a:extLst>
        </xdr:cNvPr>
        <xdr:cNvCxnSpPr/>
      </xdr:nvCxnSpPr>
      <xdr:spPr>
        <a:xfrm flipV="1">
          <a:off x="4634865"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市民会館】&#10;有形固定資産減価償却率最小値テキスト">
          <a:extLst>
            <a:ext uri="{FF2B5EF4-FFF2-40B4-BE49-F238E27FC236}">
              <a16:creationId xmlns:a16="http://schemas.microsoft.com/office/drawing/2014/main" id="{A5E3ADDD-F7EB-46FD-9A32-95FD262CF672}"/>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B5C6553F-0B1B-4B75-8DA8-C48EF1589D2D}"/>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76761</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0581E550-9D27-4661-BD95-A9AA56D8FE0E}"/>
            </a:ext>
          </a:extLst>
        </xdr:cNvPr>
        <xdr:cNvSpPr txBox="1"/>
      </xdr:nvSpPr>
      <xdr:spPr>
        <a:xfrm>
          <a:off x="4673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130084</xdr:rowOff>
    </xdr:from>
    <xdr:to>
      <xdr:col>24</xdr:col>
      <xdr:colOff>152400</xdr:colOff>
      <xdr:row>100</xdr:row>
      <xdr:rowOff>130084</xdr:rowOff>
    </xdr:to>
    <xdr:cxnSp macro="">
      <xdr:nvCxnSpPr>
        <xdr:cNvPr id="406" name="直線コネクタ 405">
          <a:extLst>
            <a:ext uri="{FF2B5EF4-FFF2-40B4-BE49-F238E27FC236}">
              <a16:creationId xmlns:a16="http://schemas.microsoft.com/office/drawing/2014/main" id="{902E2385-E529-429E-B739-FE70A40342AD}"/>
            </a:ext>
          </a:extLst>
        </xdr:cNvPr>
        <xdr:cNvCxnSpPr/>
      </xdr:nvCxnSpPr>
      <xdr:spPr>
        <a:xfrm>
          <a:off x="4546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61340</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B3C78503-40DD-4961-A93D-70629B8A7E3E}"/>
            </a:ext>
          </a:extLst>
        </xdr:cNvPr>
        <xdr:cNvSpPr txBox="1"/>
      </xdr:nvSpPr>
      <xdr:spPr>
        <a:xfrm>
          <a:off x="4673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38463</xdr:rowOff>
    </xdr:from>
    <xdr:to>
      <xdr:col>24</xdr:col>
      <xdr:colOff>114300</xdr:colOff>
      <xdr:row>104</xdr:row>
      <xdr:rowOff>140063</xdr:rowOff>
    </xdr:to>
    <xdr:sp macro="" textlink="">
      <xdr:nvSpPr>
        <xdr:cNvPr id="408" name="フローチャート: 判断 407">
          <a:extLst>
            <a:ext uri="{FF2B5EF4-FFF2-40B4-BE49-F238E27FC236}">
              <a16:creationId xmlns:a16="http://schemas.microsoft.com/office/drawing/2014/main" id="{FB493C99-EBB8-4AF9-BD09-0ECD43A2AE1E}"/>
            </a:ext>
          </a:extLst>
        </xdr:cNvPr>
        <xdr:cNvSpPr/>
      </xdr:nvSpPr>
      <xdr:spPr>
        <a:xfrm>
          <a:off x="4584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31931</xdr:rowOff>
    </xdr:from>
    <xdr:to>
      <xdr:col>20</xdr:col>
      <xdr:colOff>38100</xdr:colOff>
      <xdr:row>104</xdr:row>
      <xdr:rowOff>133531</xdr:rowOff>
    </xdr:to>
    <xdr:sp macro="" textlink="">
      <xdr:nvSpPr>
        <xdr:cNvPr id="409" name="フローチャート: 判断 408">
          <a:extLst>
            <a:ext uri="{FF2B5EF4-FFF2-40B4-BE49-F238E27FC236}">
              <a16:creationId xmlns:a16="http://schemas.microsoft.com/office/drawing/2014/main" id="{8C8F047E-D2E5-48DB-BB6D-03AAE8DAA74A}"/>
            </a:ext>
          </a:extLst>
        </xdr:cNvPr>
        <xdr:cNvSpPr/>
      </xdr:nvSpPr>
      <xdr:spPr>
        <a:xfrm>
          <a:off x="3746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167458</xdr:rowOff>
    </xdr:from>
    <xdr:to>
      <xdr:col>15</xdr:col>
      <xdr:colOff>101600</xdr:colOff>
      <xdr:row>104</xdr:row>
      <xdr:rowOff>97608</xdr:rowOff>
    </xdr:to>
    <xdr:sp macro="" textlink="">
      <xdr:nvSpPr>
        <xdr:cNvPr id="410" name="フローチャート: 判断 409">
          <a:extLst>
            <a:ext uri="{FF2B5EF4-FFF2-40B4-BE49-F238E27FC236}">
              <a16:creationId xmlns:a16="http://schemas.microsoft.com/office/drawing/2014/main" id="{ED881EAD-DD57-4F26-A886-8704319BE8BA}"/>
            </a:ext>
          </a:extLst>
        </xdr:cNvPr>
        <xdr:cNvSpPr/>
      </xdr:nvSpPr>
      <xdr:spPr>
        <a:xfrm>
          <a:off x="2857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61323</xdr:rowOff>
    </xdr:from>
    <xdr:to>
      <xdr:col>10</xdr:col>
      <xdr:colOff>165100</xdr:colOff>
      <xdr:row>104</xdr:row>
      <xdr:rowOff>162923</xdr:rowOff>
    </xdr:to>
    <xdr:sp macro="" textlink="">
      <xdr:nvSpPr>
        <xdr:cNvPr id="411" name="フローチャート: 判断 410">
          <a:extLst>
            <a:ext uri="{FF2B5EF4-FFF2-40B4-BE49-F238E27FC236}">
              <a16:creationId xmlns:a16="http://schemas.microsoft.com/office/drawing/2014/main" id="{4285F31C-764F-42E4-B6F8-2BBDDC479241}"/>
            </a:ext>
          </a:extLst>
        </xdr:cNvPr>
        <xdr:cNvSpPr/>
      </xdr:nvSpPr>
      <xdr:spPr>
        <a:xfrm>
          <a:off x="1968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a:extLst>
            <a:ext uri="{FF2B5EF4-FFF2-40B4-BE49-F238E27FC236}">
              <a16:creationId xmlns:a16="http://schemas.microsoft.com/office/drawing/2014/main" id="{FBC648EA-ED31-40CC-84F0-062BDBCE7955}"/>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39AFB0AF-756F-42FB-99F5-8F69A6AB9C4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F3EFAFB2-A444-4719-A83C-6EB245FCB63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D5B6FC83-2ABB-4B4F-82FD-0E3107DA96B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4991B99D-78BC-4BDD-8320-E175949E929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56A1A8B-FD44-462D-9D19-72A120B6E8C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162561</xdr:rowOff>
    </xdr:from>
    <xdr:to>
      <xdr:col>24</xdr:col>
      <xdr:colOff>114300</xdr:colOff>
      <xdr:row>106</xdr:row>
      <xdr:rowOff>92711</xdr:rowOff>
    </xdr:to>
    <xdr:sp macro="" textlink="">
      <xdr:nvSpPr>
        <xdr:cNvPr id="418" name="楕円 417">
          <a:extLst>
            <a:ext uri="{FF2B5EF4-FFF2-40B4-BE49-F238E27FC236}">
              <a16:creationId xmlns:a16="http://schemas.microsoft.com/office/drawing/2014/main" id="{09B9C2E4-93BC-4AAE-93E9-6FCD75DCEC53}"/>
            </a:ext>
          </a:extLst>
        </xdr:cNvPr>
        <xdr:cNvSpPr/>
      </xdr:nvSpPr>
      <xdr:spPr>
        <a:xfrm>
          <a:off x="45847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140988</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3DB7868E-9E8B-4AE4-A1AD-8B427047446F}"/>
            </a:ext>
          </a:extLst>
        </xdr:cNvPr>
        <xdr:cNvSpPr txBox="1"/>
      </xdr:nvSpPr>
      <xdr:spPr>
        <a:xfrm>
          <a:off x="4673600"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133169</xdr:rowOff>
    </xdr:from>
    <xdr:to>
      <xdr:col>20</xdr:col>
      <xdr:colOff>38100</xdr:colOff>
      <xdr:row>106</xdr:row>
      <xdr:rowOff>63319</xdr:rowOff>
    </xdr:to>
    <xdr:sp macro="" textlink="">
      <xdr:nvSpPr>
        <xdr:cNvPr id="420" name="楕円 419">
          <a:extLst>
            <a:ext uri="{FF2B5EF4-FFF2-40B4-BE49-F238E27FC236}">
              <a16:creationId xmlns:a16="http://schemas.microsoft.com/office/drawing/2014/main" id="{97D9025F-3A4B-4390-B8BF-328EF83F4A60}"/>
            </a:ext>
          </a:extLst>
        </xdr:cNvPr>
        <xdr:cNvSpPr/>
      </xdr:nvSpPr>
      <xdr:spPr>
        <a:xfrm>
          <a:off x="3746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12519</xdr:rowOff>
    </xdr:from>
    <xdr:to>
      <xdr:col>24</xdr:col>
      <xdr:colOff>63500</xdr:colOff>
      <xdr:row>106</xdr:row>
      <xdr:rowOff>41911</xdr:rowOff>
    </xdr:to>
    <xdr:cxnSp macro="">
      <xdr:nvCxnSpPr>
        <xdr:cNvPr id="421" name="直線コネクタ 420">
          <a:extLst>
            <a:ext uri="{FF2B5EF4-FFF2-40B4-BE49-F238E27FC236}">
              <a16:creationId xmlns:a16="http://schemas.microsoft.com/office/drawing/2014/main" id="{8AAF4191-E396-40F4-9354-96CB346BF30D}"/>
            </a:ext>
          </a:extLst>
        </xdr:cNvPr>
        <xdr:cNvCxnSpPr/>
      </xdr:nvCxnSpPr>
      <xdr:spPr>
        <a:xfrm>
          <a:off x="3797300" y="18186219"/>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102144</xdr:rowOff>
    </xdr:from>
    <xdr:to>
      <xdr:col>15</xdr:col>
      <xdr:colOff>101600</xdr:colOff>
      <xdr:row>106</xdr:row>
      <xdr:rowOff>32294</xdr:rowOff>
    </xdr:to>
    <xdr:sp macro="" textlink="">
      <xdr:nvSpPr>
        <xdr:cNvPr id="422" name="楕円 421">
          <a:extLst>
            <a:ext uri="{FF2B5EF4-FFF2-40B4-BE49-F238E27FC236}">
              <a16:creationId xmlns:a16="http://schemas.microsoft.com/office/drawing/2014/main" id="{5352CDF8-A913-450B-8FC5-58E4F1652BB1}"/>
            </a:ext>
          </a:extLst>
        </xdr:cNvPr>
        <xdr:cNvSpPr/>
      </xdr:nvSpPr>
      <xdr:spPr>
        <a:xfrm>
          <a:off x="2857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152944</xdr:rowOff>
    </xdr:from>
    <xdr:to>
      <xdr:col>19</xdr:col>
      <xdr:colOff>177800</xdr:colOff>
      <xdr:row>106</xdr:row>
      <xdr:rowOff>12519</xdr:rowOff>
    </xdr:to>
    <xdr:cxnSp macro="">
      <xdr:nvCxnSpPr>
        <xdr:cNvPr id="423" name="直線コネクタ 422">
          <a:extLst>
            <a:ext uri="{FF2B5EF4-FFF2-40B4-BE49-F238E27FC236}">
              <a16:creationId xmlns:a16="http://schemas.microsoft.com/office/drawing/2014/main" id="{2BDE0AA3-0FEA-4377-87C8-8B7E98D85C07}"/>
            </a:ext>
          </a:extLst>
        </xdr:cNvPr>
        <xdr:cNvCxnSpPr/>
      </xdr:nvCxnSpPr>
      <xdr:spPr>
        <a:xfrm>
          <a:off x="2908300" y="1815519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92348</xdr:rowOff>
    </xdr:from>
    <xdr:to>
      <xdr:col>10</xdr:col>
      <xdr:colOff>165100</xdr:colOff>
      <xdr:row>106</xdr:row>
      <xdr:rowOff>22498</xdr:rowOff>
    </xdr:to>
    <xdr:sp macro="" textlink="">
      <xdr:nvSpPr>
        <xdr:cNvPr id="424" name="楕円 423">
          <a:extLst>
            <a:ext uri="{FF2B5EF4-FFF2-40B4-BE49-F238E27FC236}">
              <a16:creationId xmlns:a16="http://schemas.microsoft.com/office/drawing/2014/main" id="{45821B4E-6BFC-4FAC-AC7F-06F8D7C574A1}"/>
            </a:ext>
          </a:extLst>
        </xdr:cNvPr>
        <xdr:cNvSpPr/>
      </xdr:nvSpPr>
      <xdr:spPr>
        <a:xfrm>
          <a:off x="19685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143148</xdr:rowOff>
    </xdr:from>
    <xdr:to>
      <xdr:col>15</xdr:col>
      <xdr:colOff>50800</xdr:colOff>
      <xdr:row>105</xdr:row>
      <xdr:rowOff>152944</xdr:rowOff>
    </xdr:to>
    <xdr:cxnSp macro="">
      <xdr:nvCxnSpPr>
        <xdr:cNvPr id="425" name="直線コネクタ 424">
          <a:extLst>
            <a:ext uri="{FF2B5EF4-FFF2-40B4-BE49-F238E27FC236}">
              <a16:creationId xmlns:a16="http://schemas.microsoft.com/office/drawing/2014/main" id="{BE84A69C-9F78-4CF1-8D3C-A6A5E43AE2A9}"/>
            </a:ext>
          </a:extLst>
        </xdr:cNvPr>
        <xdr:cNvCxnSpPr/>
      </xdr:nvCxnSpPr>
      <xdr:spPr>
        <a:xfrm>
          <a:off x="2019300" y="1814539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85816</xdr:rowOff>
    </xdr:from>
    <xdr:to>
      <xdr:col>6</xdr:col>
      <xdr:colOff>38100</xdr:colOff>
      <xdr:row>106</xdr:row>
      <xdr:rowOff>15966</xdr:rowOff>
    </xdr:to>
    <xdr:sp macro="" textlink="">
      <xdr:nvSpPr>
        <xdr:cNvPr id="426" name="楕円 425">
          <a:extLst>
            <a:ext uri="{FF2B5EF4-FFF2-40B4-BE49-F238E27FC236}">
              <a16:creationId xmlns:a16="http://schemas.microsoft.com/office/drawing/2014/main" id="{4088AE11-3123-4FF5-AB3D-5E99246E9C35}"/>
            </a:ext>
          </a:extLst>
        </xdr:cNvPr>
        <xdr:cNvSpPr/>
      </xdr:nvSpPr>
      <xdr:spPr>
        <a:xfrm>
          <a:off x="10795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136616</xdr:rowOff>
    </xdr:from>
    <xdr:to>
      <xdr:col>10</xdr:col>
      <xdr:colOff>114300</xdr:colOff>
      <xdr:row>105</xdr:row>
      <xdr:rowOff>143148</xdr:rowOff>
    </xdr:to>
    <xdr:cxnSp macro="">
      <xdr:nvCxnSpPr>
        <xdr:cNvPr id="427" name="直線コネクタ 426">
          <a:extLst>
            <a:ext uri="{FF2B5EF4-FFF2-40B4-BE49-F238E27FC236}">
              <a16:creationId xmlns:a16="http://schemas.microsoft.com/office/drawing/2014/main" id="{30A42B2E-1D48-4C79-8DF0-4DEB00A98ABD}"/>
            </a:ext>
          </a:extLst>
        </xdr:cNvPr>
        <xdr:cNvCxnSpPr/>
      </xdr:nvCxnSpPr>
      <xdr:spPr>
        <a:xfrm>
          <a:off x="1130300" y="1813886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150058</xdr:rowOff>
    </xdr:from>
    <xdr:ext cx="405111" cy="259045"/>
    <xdr:sp macro="" textlink="">
      <xdr:nvSpPr>
        <xdr:cNvPr id="428" name="n_1aveValue【市民会館】&#10;有形固定資産減価償却率">
          <a:extLst>
            <a:ext uri="{FF2B5EF4-FFF2-40B4-BE49-F238E27FC236}">
              <a16:creationId xmlns:a16="http://schemas.microsoft.com/office/drawing/2014/main" id="{38217848-9321-491F-9480-D562663CA79B}"/>
            </a:ext>
          </a:extLst>
        </xdr:cNvPr>
        <xdr:cNvSpPr txBox="1"/>
      </xdr:nvSpPr>
      <xdr:spPr>
        <a:xfrm>
          <a:off x="35820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114135</xdr:rowOff>
    </xdr:from>
    <xdr:ext cx="405111" cy="259045"/>
    <xdr:sp macro="" textlink="">
      <xdr:nvSpPr>
        <xdr:cNvPr id="429" name="n_2aveValue【市民会館】&#10;有形固定資産減価償却率">
          <a:extLst>
            <a:ext uri="{FF2B5EF4-FFF2-40B4-BE49-F238E27FC236}">
              <a16:creationId xmlns:a16="http://schemas.microsoft.com/office/drawing/2014/main" id="{745BB80A-EFE0-405B-B70D-BD8CBCE7BFC5}"/>
            </a:ext>
          </a:extLst>
        </xdr:cNvPr>
        <xdr:cNvSpPr txBox="1"/>
      </xdr:nvSpPr>
      <xdr:spPr>
        <a:xfrm>
          <a:off x="2705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8000</xdr:rowOff>
    </xdr:from>
    <xdr:ext cx="405111" cy="259045"/>
    <xdr:sp macro="" textlink="">
      <xdr:nvSpPr>
        <xdr:cNvPr id="430" name="n_3aveValue【市民会館】&#10;有形固定資産減価償却率">
          <a:extLst>
            <a:ext uri="{FF2B5EF4-FFF2-40B4-BE49-F238E27FC236}">
              <a16:creationId xmlns:a16="http://schemas.microsoft.com/office/drawing/2014/main" id="{C4771B73-5BD4-4196-905E-47C19FF8F574}"/>
            </a:ext>
          </a:extLst>
        </xdr:cNvPr>
        <xdr:cNvSpPr txBox="1"/>
      </xdr:nvSpPr>
      <xdr:spPr>
        <a:xfrm>
          <a:off x="1816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431" name="n_4aveValue【市民会館】&#10;有形固定資産減価償却率">
          <a:extLst>
            <a:ext uri="{FF2B5EF4-FFF2-40B4-BE49-F238E27FC236}">
              <a16:creationId xmlns:a16="http://schemas.microsoft.com/office/drawing/2014/main" id="{84D70BE9-5351-4ED7-A7BB-23FD550421D7}"/>
            </a:ext>
          </a:extLst>
        </xdr:cNvPr>
        <xdr:cNvSpPr txBox="1"/>
      </xdr:nvSpPr>
      <xdr:spPr>
        <a:xfrm>
          <a:off x="927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54446</xdr:rowOff>
    </xdr:from>
    <xdr:ext cx="405111" cy="259045"/>
    <xdr:sp macro="" textlink="">
      <xdr:nvSpPr>
        <xdr:cNvPr id="432" name="n_1mainValue【市民会館】&#10;有形固定資産減価償却率">
          <a:extLst>
            <a:ext uri="{FF2B5EF4-FFF2-40B4-BE49-F238E27FC236}">
              <a16:creationId xmlns:a16="http://schemas.microsoft.com/office/drawing/2014/main" id="{B70E9AAA-9A9B-4F7F-AEEC-E18CF572B456}"/>
            </a:ext>
          </a:extLst>
        </xdr:cNvPr>
        <xdr:cNvSpPr txBox="1"/>
      </xdr:nvSpPr>
      <xdr:spPr>
        <a:xfrm>
          <a:off x="3582044" y="1822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23421</xdr:rowOff>
    </xdr:from>
    <xdr:ext cx="405111" cy="259045"/>
    <xdr:sp macro="" textlink="">
      <xdr:nvSpPr>
        <xdr:cNvPr id="433" name="n_2mainValue【市民会館】&#10;有形固定資産減価償却率">
          <a:extLst>
            <a:ext uri="{FF2B5EF4-FFF2-40B4-BE49-F238E27FC236}">
              <a16:creationId xmlns:a16="http://schemas.microsoft.com/office/drawing/2014/main" id="{BBB50160-89FA-4472-890C-0AD2377E11D3}"/>
            </a:ext>
          </a:extLst>
        </xdr:cNvPr>
        <xdr:cNvSpPr txBox="1"/>
      </xdr:nvSpPr>
      <xdr:spPr>
        <a:xfrm>
          <a:off x="2705744"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13625</xdr:rowOff>
    </xdr:from>
    <xdr:ext cx="405111" cy="259045"/>
    <xdr:sp macro="" textlink="">
      <xdr:nvSpPr>
        <xdr:cNvPr id="434" name="n_3mainValue【市民会館】&#10;有形固定資産減価償却率">
          <a:extLst>
            <a:ext uri="{FF2B5EF4-FFF2-40B4-BE49-F238E27FC236}">
              <a16:creationId xmlns:a16="http://schemas.microsoft.com/office/drawing/2014/main" id="{7C1D29C1-5F9C-46FE-B994-8C63F3ECA627}"/>
            </a:ext>
          </a:extLst>
        </xdr:cNvPr>
        <xdr:cNvSpPr txBox="1"/>
      </xdr:nvSpPr>
      <xdr:spPr>
        <a:xfrm>
          <a:off x="1816744"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7093</xdr:rowOff>
    </xdr:from>
    <xdr:ext cx="405111" cy="259045"/>
    <xdr:sp macro="" textlink="">
      <xdr:nvSpPr>
        <xdr:cNvPr id="435" name="n_4mainValue【市民会館】&#10;有形固定資産減価償却率">
          <a:extLst>
            <a:ext uri="{FF2B5EF4-FFF2-40B4-BE49-F238E27FC236}">
              <a16:creationId xmlns:a16="http://schemas.microsoft.com/office/drawing/2014/main" id="{619AD591-2889-4662-A271-3907BAF21701}"/>
            </a:ext>
          </a:extLst>
        </xdr:cNvPr>
        <xdr:cNvSpPr txBox="1"/>
      </xdr:nvSpPr>
      <xdr:spPr>
        <a:xfrm>
          <a:off x="9277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BB64DFA7-38F8-4907-8AEC-712F7380ECB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179A2F42-7326-4305-8DEF-BC6064F3B3C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94DBA1C5-3E97-4661-B567-900FA1D38F9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75E38618-0A69-4D46-8999-722FC3E10FE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FB3D8F6B-F3BF-469D-AFB5-5A95BB6781E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FD13B43D-3011-4587-843E-F5265BEAB5E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648743BF-DB60-4418-A7F9-3A0CEA18185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2C6658EC-BF3C-44C7-9A51-E9CD19CC45E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13EBAFDD-D4C2-4CB0-BD41-884A2CF0FB6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CFB7BAA6-B3D9-483B-94D6-BBE1AA79EBC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64E9739E-67CB-462C-A7A6-7A9CEF6DE93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F807871D-0ACF-427D-932F-4767589B1E3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88A61863-12CC-41E7-B2B9-1B0985A12AAF}"/>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F7F56527-0697-448E-8E78-794E9F0FB5B9}"/>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AC0E7ECD-BE8B-49A1-B93C-BED8C9EAD95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76024A35-19F5-42B7-AD71-F090552AB19B}"/>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BD42726F-05C7-44D8-BE03-E39DBC09392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79FABA1E-530C-4FEB-A47C-015F7649E668}"/>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9263CF7E-E79D-43B2-BAD9-603488B1C04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22BFE025-47E2-4FBE-9598-006FE6B6376A}"/>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32B1E059-342C-45F9-B657-205506E257F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1AA3040C-DBD8-4CC2-9972-48E595BA8D9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FF8C0E95-F987-4E49-B8FF-C81371549D5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95250</xdr:rowOff>
    </xdr:from>
    <xdr:to>
      <xdr:col>54</xdr:col>
      <xdr:colOff>189865</xdr:colOff>
      <xdr:row>108</xdr:row>
      <xdr:rowOff>118111</xdr:rowOff>
    </xdr:to>
    <xdr:cxnSp macro="">
      <xdr:nvCxnSpPr>
        <xdr:cNvPr id="459" name="直線コネクタ 458">
          <a:extLst>
            <a:ext uri="{FF2B5EF4-FFF2-40B4-BE49-F238E27FC236}">
              <a16:creationId xmlns:a16="http://schemas.microsoft.com/office/drawing/2014/main" id="{2EAF8096-6744-428D-92E7-17F2419447D1}"/>
            </a:ext>
          </a:extLst>
        </xdr:cNvPr>
        <xdr:cNvCxnSpPr/>
      </xdr:nvCxnSpPr>
      <xdr:spPr>
        <a:xfrm flipV="1">
          <a:off x="10476865" y="1706880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60" name="【市民会館】&#10;一人当たり面積最小値テキスト">
          <a:extLst>
            <a:ext uri="{FF2B5EF4-FFF2-40B4-BE49-F238E27FC236}">
              <a16:creationId xmlns:a16="http://schemas.microsoft.com/office/drawing/2014/main" id="{EACBB67A-E3E6-49A4-AB1D-DC7E88C1596F}"/>
            </a:ext>
          </a:extLst>
        </xdr:cNvPr>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1" name="直線コネクタ 460">
          <a:extLst>
            <a:ext uri="{FF2B5EF4-FFF2-40B4-BE49-F238E27FC236}">
              <a16:creationId xmlns:a16="http://schemas.microsoft.com/office/drawing/2014/main" id="{7CF1D7D7-9B5C-4311-BD74-31B26E8E4096}"/>
            </a:ext>
          </a:extLst>
        </xdr:cNvPr>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41927</xdr:rowOff>
    </xdr:from>
    <xdr:ext cx="469744" cy="259045"/>
    <xdr:sp macro="" textlink="">
      <xdr:nvSpPr>
        <xdr:cNvPr id="462" name="【市民会館】&#10;一人当たり面積最大値テキスト">
          <a:extLst>
            <a:ext uri="{FF2B5EF4-FFF2-40B4-BE49-F238E27FC236}">
              <a16:creationId xmlns:a16="http://schemas.microsoft.com/office/drawing/2014/main" id="{B406366C-3551-455C-ACE5-F4AC79B616E9}"/>
            </a:ext>
          </a:extLst>
        </xdr:cNvPr>
        <xdr:cNvSpPr txBox="1"/>
      </xdr:nvSpPr>
      <xdr:spPr>
        <a:xfrm>
          <a:off x="10515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95250</xdr:rowOff>
    </xdr:from>
    <xdr:to>
      <xdr:col>55</xdr:col>
      <xdr:colOff>88900</xdr:colOff>
      <xdr:row>99</xdr:row>
      <xdr:rowOff>95250</xdr:rowOff>
    </xdr:to>
    <xdr:cxnSp macro="">
      <xdr:nvCxnSpPr>
        <xdr:cNvPr id="463" name="直線コネクタ 462">
          <a:extLst>
            <a:ext uri="{FF2B5EF4-FFF2-40B4-BE49-F238E27FC236}">
              <a16:creationId xmlns:a16="http://schemas.microsoft.com/office/drawing/2014/main" id="{D41AF74C-B946-4D83-BCD1-EE2EA71805FF}"/>
            </a:ext>
          </a:extLst>
        </xdr:cNvPr>
        <xdr:cNvCxnSpPr/>
      </xdr:nvCxnSpPr>
      <xdr:spPr>
        <a:xfrm>
          <a:off x="10388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125747</xdr:rowOff>
    </xdr:from>
    <xdr:ext cx="469744" cy="259045"/>
    <xdr:sp macro="" textlink="">
      <xdr:nvSpPr>
        <xdr:cNvPr id="464" name="【市民会館】&#10;一人当たり面積平均値テキスト">
          <a:extLst>
            <a:ext uri="{FF2B5EF4-FFF2-40B4-BE49-F238E27FC236}">
              <a16:creationId xmlns:a16="http://schemas.microsoft.com/office/drawing/2014/main" id="{93350436-376B-44B0-B02E-49FFE4C54C08}"/>
            </a:ext>
          </a:extLst>
        </xdr:cNvPr>
        <xdr:cNvSpPr txBox="1"/>
      </xdr:nvSpPr>
      <xdr:spPr>
        <a:xfrm>
          <a:off x="10515600" y="18127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147320</xdr:rowOff>
    </xdr:from>
    <xdr:to>
      <xdr:col>55</xdr:col>
      <xdr:colOff>50800</xdr:colOff>
      <xdr:row>106</xdr:row>
      <xdr:rowOff>77470</xdr:rowOff>
    </xdr:to>
    <xdr:sp macro="" textlink="">
      <xdr:nvSpPr>
        <xdr:cNvPr id="465" name="フローチャート: 判断 464">
          <a:extLst>
            <a:ext uri="{FF2B5EF4-FFF2-40B4-BE49-F238E27FC236}">
              <a16:creationId xmlns:a16="http://schemas.microsoft.com/office/drawing/2014/main" id="{58E53A92-FF7B-4446-B892-36F6A56718C0}"/>
            </a:ext>
          </a:extLst>
        </xdr:cNvPr>
        <xdr:cNvSpPr/>
      </xdr:nvSpPr>
      <xdr:spPr>
        <a:xfrm>
          <a:off x="104267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466" name="フローチャート: 判断 465">
          <a:extLst>
            <a:ext uri="{FF2B5EF4-FFF2-40B4-BE49-F238E27FC236}">
              <a16:creationId xmlns:a16="http://schemas.microsoft.com/office/drawing/2014/main" id="{31AFEFC5-66B3-4CEA-A863-0F9645FF4617}"/>
            </a:ext>
          </a:extLst>
        </xdr:cNvPr>
        <xdr:cNvSpPr/>
      </xdr:nvSpPr>
      <xdr:spPr>
        <a:xfrm>
          <a:off x="9588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467" name="フローチャート: 判断 466">
          <a:extLst>
            <a:ext uri="{FF2B5EF4-FFF2-40B4-BE49-F238E27FC236}">
              <a16:creationId xmlns:a16="http://schemas.microsoft.com/office/drawing/2014/main" id="{75F43209-6DE4-47ED-9630-D44A48E8A347}"/>
            </a:ext>
          </a:extLst>
        </xdr:cNvPr>
        <xdr:cNvSpPr/>
      </xdr:nvSpPr>
      <xdr:spPr>
        <a:xfrm>
          <a:off x="8699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8" name="フローチャート: 判断 467">
          <a:extLst>
            <a:ext uri="{FF2B5EF4-FFF2-40B4-BE49-F238E27FC236}">
              <a16:creationId xmlns:a16="http://schemas.microsoft.com/office/drawing/2014/main" id="{9C77B2A0-F9CF-4831-81E1-5C42E2027140}"/>
            </a:ext>
          </a:extLst>
        </xdr:cNvPr>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69" name="フローチャート: 判断 468">
          <a:extLst>
            <a:ext uri="{FF2B5EF4-FFF2-40B4-BE49-F238E27FC236}">
              <a16:creationId xmlns:a16="http://schemas.microsoft.com/office/drawing/2014/main" id="{82248C91-9A1C-4071-8422-58DA05A20CA6}"/>
            </a:ext>
          </a:extLst>
        </xdr:cNvPr>
        <xdr:cNvSpPr/>
      </xdr:nvSpPr>
      <xdr:spPr>
        <a:xfrm>
          <a:off x="6921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785F757D-B900-4AB4-BF79-9DC391F08F2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3E2FA931-1E82-4CBE-A91D-291DF3B24B6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F55FBBD5-E641-425C-A171-70E78F9549C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B7662A5E-E94C-4AD2-8D0E-5F00E19A98D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71ADB5A8-E335-43AA-8B23-B1C361BE4E8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93980</xdr:rowOff>
    </xdr:from>
    <xdr:to>
      <xdr:col>55</xdr:col>
      <xdr:colOff>50800</xdr:colOff>
      <xdr:row>103</xdr:row>
      <xdr:rowOff>24130</xdr:rowOff>
    </xdr:to>
    <xdr:sp macro="" textlink="">
      <xdr:nvSpPr>
        <xdr:cNvPr id="475" name="楕円 474">
          <a:extLst>
            <a:ext uri="{FF2B5EF4-FFF2-40B4-BE49-F238E27FC236}">
              <a16:creationId xmlns:a16="http://schemas.microsoft.com/office/drawing/2014/main" id="{53E99143-A6E2-40C0-A874-9AD6C5589CC1}"/>
            </a:ext>
          </a:extLst>
        </xdr:cNvPr>
        <xdr:cNvSpPr/>
      </xdr:nvSpPr>
      <xdr:spPr>
        <a:xfrm>
          <a:off x="104267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116857</xdr:rowOff>
    </xdr:from>
    <xdr:ext cx="469744" cy="259045"/>
    <xdr:sp macro="" textlink="">
      <xdr:nvSpPr>
        <xdr:cNvPr id="476" name="【市民会館】&#10;一人当たり面積該当値テキスト">
          <a:extLst>
            <a:ext uri="{FF2B5EF4-FFF2-40B4-BE49-F238E27FC236}">
              <a16:creationId xmlns:a16="http://schemas.microsoft.com/office/drawing/2014/main" id="{8DEDA917-644E-4DF8-B363-A1D3D9113E89}"/>
            </a:ext>
          </a:extLst>
        </xdr:cNvPr>
        <xdr:cNvSpPr txBox="1"/>
      </xdr:nvSpPr>
      <xdr:spPr>
        <a:xfrm>
          <a:off x="10515600" y="1743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101600</xdr:rowOff>
    </xdr:from>
    <xdr:to>
      <xdr:col>50</xdr:col>
      <xdr:colOff>165100</xdr:colOff>
      <xdr:row>103</xdr:row>
      <xdr:rowOff>31750</xdr:rowOff>
    </xdr:to>
    <xdr:sp macro="" textlink="">
      <xdr:nvSpPr>
        <xdr:cNvPr id="477" name="楕円 476">
          <a:extLst>
            <a:ext uri="{FF2B5EF4-FFF2-40B4-BE49-F238E27FC236}">
              <a16:creationId xmlns:a16="http://schemas.microsoft.com/office/drawing/2014/main" id="{DCA76274-A7AA-4BA6-9646-51C3D5298FA8}"/>
            </a:ext>
          </a:extLst>
        </xdr:cNvPr>
        <xdr:cNvSpPr/>
      </xdr:nvSpPr>
      <xdr:spPr>
        <a:xfrm>
          <a:off x="95885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144780</xdr:rowOff>
    </xdr:from>
    <xdr:to>
      <xdr:col>55</xdr:col>
      <xdr:colOff>0</xdr:colOff>
      <xdr:row>102</xdr:row>
      <xdr:rowOff>152400</xdr:rowOff>
    </xdr:to>
    <xdr:cxnSp macro="">
      <xdr:nvCxnSpPr>
        <xdr:cNvPr id="478" name="直線コネクタ 477">
          <a:extLst>
            <a:ext uri="{FF2B5EF4-FFF2-40B4-BE49-F238E27FC236}">
              <a16:creationId xmlns:a16="http://schemas.microsoft.com/office/drawing/2014/main" id="{71E5800C-E4C2-4094-9BBC-1F74EF1F7CE1}"/>
            </a:ext>
          </a:extLst>
        </xdr:cNvPr>
        <xdr:cNvCxnSpPr/>
      </xdr:nvCxnSpPr>
      <xdr:spPr>
        <a:xfrm flipV="1">
          <a:off x="9639300" y="176326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113030</xdr:rowOff>
    </xdr:from>
    <xdr:to>
      <xdr:col>46</xdr:col>
      <xdr:colOff>38100</xdr:colOff>
      <xdr:row>103</xdr:row>
      <xdr:rowOff>43180</xdr:rowOff>
    </xdr:to>
    <xdr:sp macro="" textlink="">
      <xdr:nvSpPr>
        <xdr:cNvPr id="479" name="楕円 478">
          <a:extLst>
            <a:ext uri="{FF2B5EF4-FFF2-40B4-BE49-F238E27FC236}">
              <a16:creationId xmlns:a16="http://schemas.microsoft.com/office/drawing/2014/main" id="{139E354E-3C3A-41D2-BEB9-924940DEDAD7}"/>
            </a:ext>
          </a:extLst>
        </xdr:cNvPr>
        <xdr:cNvSpPr/>
      </xdr:nvSpPr>
      <xdr:spPr>
        <a:xfrm>
          <a:off x="8699500" y="176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152400</xdr:rowOff>
    </xdr:from>
    <xdr:to>
      <xdr:col>50</xdr:col>
      <xdr:colOff>114300</xdr:colOff>
      <xdr:row>102</xdr:row>
      <xdr:rowOff>163830</xdr:rowOff>
    </xdr:to>
    <xdr:cxnSp macro="">
      <xdr:nvCxnSpPr>
        <xdr:cNvPr id="480" name="直線コネクタ 479">
          <a:extLst>
            <a:ext uri="{FF2B5EF4-FFF2-40B4-BE49-F238E27FC236}">
              <a16:creationId xmlns:a16="http://schemas.microsoft.com/office/drawing/2014/main" id="{281CE740-3D50-487C-8C31-D5B7E645EE72}"/>
            </a:ext>
          </a:extLst>
        </xdr:cNvPr>
        <xdr:cNvCxnSpPr/>
      </xdr:nvCxnSpPr>
      <xdr:spPr>
        <a:xfrm flipV="1">
          <a:off x="8750300" y="176403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124461</xdr:rowOff>
    </xdr:from>
    <xdr:to>
      <xdr:col>41</xdr:col>
      <xdr:colOff>101600</xdr:colOff>
      <xdr:row>103</xdr:row>
      <xdr:rowOff>54611</xdr:rowOff>
    </xdr:to>
    <xdr:sp macro="" textlink="">
      <xdr:nvSpPr>
        <xdr:cNvPr id="481" name="楕円 480">
          <a:extLst>
            <a:ext uri="{FF2B5EF4-FFF2-40B4-BE49-F238E27FC236}">
              <a16:creationId xmlns:a16="http://schemas.microsoft.com/office/drawing/2014/main" id="{6D7A0CB3-0B8C-48C3-86F4-9C17327BA2C7}"/>
            </a:ext>
          </a:extLst>
        </xdr:cNvPr>
        <xdr:cNvSpPr/>
      </xdr:nvSpPr>
      <xdr:spPr>
        <a:xfrm>
          <a:off x="781050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163830</xdr:rowOff>
    </xdr:from>
    <xdr:to>
      <xdr:col>45</xdr:col>
      <xdr:colOff>177800</xdr:colOff>
      <xdr:row>103</xdr:row>
      <xdr:rowOff>3811</xdr:rowOff>
    </xdr:to>
    <xdr:cxnSp macro="">
      <xdr:nvCxnSpPr>
        <xdr:cNvPr id="482" name="直線コネクタ 481">
          <a:extLst>
            <a:ext uri="{FF2B5EF4-FFF2-40B4-BE49-F238E27FC236}">
              <a16:creationId xmlns:a16="http://schemas.microsoft.com/office/drawing/2014/main" id="{4563AE84-C42F-4841-A549-758F40102CE1}"/>
            </a:ext>
          </a:extLst>
        </xdr:cNvPr>
        <xdr:cNvCxnSpPr/>
      </xdr:nvCxnSpPr>
      <xdr:spPr>
        <a:xfrm flipV="1">
          <a:off x="7861300" y="176517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135889</xdr:rowOff>
    </xdr:from>
    <xdr:to>
      <xdr:col>36</xdr:col>
      <xdr:colOff>165100</xdr:colOff>
      <xdr:row>103</xdr:row>
      <xdr:rowOff>66039</xdr:rowOff>
    </xdr:to>
    <xdr:sp macro="" textlink="">
      <xdr:nvSpPr>
        <xdr:cNvPr id="483" name="楕円 482">
          <a:extLst>
            <a:ext uri="{FF2B5EF4-FFF2-40B4-BE49-F238E27FC236}">
              <a16:creationId xmlns:a16="http://schemas.microsoft.com/office/drawing/2014/main" id="{90617C63-17DF-4C63-A071-A3035116816E}"/>
            </a:ext>
          </a:extLst>
        </xdr:cNvPr>
        <xdr:cNvSpPr/>
      </xdr:nvSpPr>
      <xdr:spPr>
        <a:xfrm>
          <a:off x="6921500" y="1762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3811</xdr:rowOff>
    </xdr:from>
    <xdr:to>
      <xdr:col>41</xdr:col>
      <xdr:colOff>50800</xdr:colOff>
      <xdr:row>103</xdr:row>
      <xdr:rowOff>15239</xdr:rowOff>
    </xdr:to>
    <xdr:cxnSp macro="">
      <xdr:nvCxnSpPr>
        <xdr:cNvPr id="484" name="直線コネクタ 483">
          <a:extLst>
            <a:ext uri="{FF2B5EF4-FFF2-40B4-BE49-F238E27FC236}">
              <a16:creationId xmlns:a16="http://schemas.microsoft.com/office/drawing/2014/main" id="{47257925-B297-4EA9-B3A7-D5E92AC737DE}"/>
            </a:ext>
          </a:extLst>
        </xdr:cNvPr>
        <xdr:cNvCxnSpPr/>
      </xdr:nvCxnSpPr>
      <xdr:spPr>
        <a:xfrm flipV="1">
          <a:off x="6972300" y="176631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80027</xdr:rowOff>
    </xdr:from>
    <xdr:ext cx="469744" cy="259045"/>
    <xdr:sp macro="" textlink="">
      <xdr:nvSpPr>
        <xdr:cNvPr id="485" name="n_1aveValue【市民会館】&#10;一人当たり面積">
          <a:extLst>
            <a:ext uri="{FF2B5EF4-FFF2-40B4-BE49-F238E27FC236}">
              <a16:creationId xmlns:a16="http://schemas.microsoft.com/office/drawing/2014/main" id="{E36C227E-0BF0-4404-A9EE-5D612D07D185}"/>
            </a:ext>
          </a:extLst>
        </xdr:cNvPr>
        <xdr:cNvSpPr txBox="1"/>
      </xdr:nvSpPr>
      <xdr:spPr>
        <a:xfrm>
          <a:off x="93917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83838</xdr:rowOff>
    </xdr:from>
    <xdr:ext cx="469744" cy="259045"/>
    <xdr:sp macro="" textlink="">
      <xdr:nvSpPr>
        <xdr:cNvPr id="486" name="n_2aveValue【市民会館】&#10;一人当たり面積">
          <a:extLst>
            <a:ext uri="{FF2B5EF4-FFF2-40B4-BE49-F238E27FC236}">
              <a16:creationId xmlns:a16="http://schemas.microsoft.com/office/drawing/2014/main" id="{141F558E-2A16-4203-9D77-63AB84545F0C}"/>
            </a:ext>
          </a:extLst>
        </xdr:cNvPr>
        <xdr:cNvSpPr txBox="1"/>
      </xdr:nvSpPr>
      <xdr:spPr>
        <a:xfrm>
          <a:off x="85154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57166</xdr:rowOff>
    </xdr:from>
    <xdr:ext cx="469744" cy="259045"/>
    <xdr:sp macro="" textlink="">
      <xdr:nvSpPr>
        <xdr:cNvPr id="487" name="n_3aveValue【市民会館】&#10;一人当たり面積">
          <a:extLst>
            <a:ext uri="{FF2B5EF4-FFF2-40B4-BE49-F238E27FC236}">
              <a16:creationId xmlns:a16="http://schemas.microsoft.com/office/drawing/2014/main" id="{E43F912F-B03F-4A29-BFBC-778446B4BAB7}"/>
            </a:ext>
          </a:extLst>
        </xdr:cNvPr>
        <xdr:cNvSpPr txBox="1"/>
      </xdr:nvSpPr>
      <xdr:spPr>
        <a:xfrm>
          <a:off x="7626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91457</xdr:rowOff>
    </xdr:from>
    <xdr:ext cx="469744" cy="259045"/>
    <xdr:sp macro="" textlink="">
      <xdr:nvSpPr>
        <xdr:cNvPr id="488" name="n_4aveValue【市民会館】&#10;一人当たり面積">
          <a:extLst>
            <a:ext uri="{FF2B5EF4-FFF2-40B4-BE49-F238E27FC236}">
              <a16:creationId xmlns:a16="http://schemas.microsoft.com/office/drawing/2014/main" id="{1FD3AE2E-F374-4573-AE49-7BB970F7A027}"/>
            </a:ext>
          </a:extLst>
        </xdr:cNvPr>
        <xdr:cNvSpPr txBox="1"/>
      </xdr:nvSpPr>
      <xdr:spPr>
        <a:xfrm>
          <a:off x="6737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48277</xdr:rowOff>
    </xdr:from>
    <xdr:ext cx="469744" cy="259045"/>
    <xdr:sp macro="" textlink="">
      <xdr:nvSpPr>
        <xdr:cNvPr id="489" name="n_1mainValue【市民会館】&#10;一人当たり面積">
          <a:extLst>
            <a:ext uri="{FF2B5EF4-FFF2-40B4-BE49-F238E27FC236}">
              <a16:creationId xmlns:a16="http://schemas.microsoft.com/office/drawing/2014/main" id="{A9F80CCF-AFE5-45EA-89EF-4442EF589967}"/>
            </a:ext>
          </a:extLst>
        </xdr:cNvPr>
        <xdr:cNvSpPr txBox="1"/>
      </xdr:nvSpPr>
      <xdr:spPr>
        <a:xfrm>
          <a:off x="9391727" y="1736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59707</xdr:rowOff>
    </xdr:from>
    <xdr:ext cx="469744" cy="259045"/>
    <xdr:sp macro="" textlink="">
      <xdr:nvSpPr>
        <xdr:cNvPr id="490" name="n_2mainValue【市民会館】&#10;一人当たり面積">
          <a:extLst>
            <a:ext uri="{FF2B5EF4-FFF2-40B4-BE49-F238E27FC236}">
              <a16:creationId xmlns:a16="http://schemas.microsoft.com/office/drawing/2014/main" id="{438EE714-5C82-40E3-8599-84EB15EB001E}"/>
            </a:ext>
          </a:extLst>
        </xdr:cNvPr>
        <xdr:cNvSpPr txBox="1"/>
      </xdr:nvSpPr>
      <xdr:spPr>
        <a:xfrm>
          <a:off x="8515427" y="1737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71138</xdr:rowOff>
    </xdr:from>
    <xdr:ext cx="469744" cy="259045"/>
    <xdr:sp macro="" textlink="">
      <xdr:nvSpPr>
        <xdr:cNvPr id="491" name="n_3mainValue【市民会館】&#10;一人当たり面積">
          <a:extLst>
            <a:ext uri="{FF2B5EF4-FFF2-40B4-BE49-F238E27FC236}">
              <a16:creationId xmlns:a16="http://schemas.microsoft.com/office/drawing/2014/main" id="{7BD0ABDC-82D1-4F50-A16E-8B5D3CBE78B5}"/>
            </a:ext>
          </a:extLst>
        </xdr:cNvPr>
        <xdr:cNvSpPr txBox="1"/>
      </xdr:nvSpPr>
      <xdr:spPr>
        <a:xfrm>
          <a:off x="7626427" y="1738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82566</xdr:rowOff>
    </xdr:from>
    <xdr:ext cx="469744" cy="259045"/>
    <xdr:sp macro="" textlink="">
      <xdr:nvSpPr>
        <xdr:cNvPr id="492" name="n_4mainValue【市民会館】&#10;一人当たり面積">
          <a:extLst>
            <a:ext uri="{FF2B5EF4-FFF2-40B4-BE49-F238E27FC236}">
              <a16:creationId xmlns:a16="http://schemas.microsoft.com/office/drawing/2014/main" id="{FAA70E1F-0C55-4E0F-8C62-718E890BB5A1}"/>
            </a:ext>
          </a:extLst>
        </xdr:cNvPr>
        <xdr:cNvSpPr txBox="1"/>
      </xdr:nvSpPr>
      <xdr:spPr>
        <a:xfrm>
          <a:off x="6737427" y="1739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4D6FFDC6-514A-4A15-8436-3928B533C2C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C644B937-C294-44BF-A1B2-1E16C43223D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447D8263-D02C-4DF4-B23C-E61B22700A4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E3EEB79E-6E7F-4518-92CA-608AA978005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DCB0A854-0605-4345-87A1-49716C3E127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CF0567BA-3EFA-4B88-9F19-D45327B7835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A1444951-0F90-472C-B86B-98A43673EA9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ED834528-659D-4C3B-B007-CFA8EA44149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787C1F6F-9149-4A4E-BAB4-6C2E1649F52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41555C6E-BF8B-4DDE-81BF-40E30B92B49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14A48CAA-1560-46DF-B02B-A3CBEA6E564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a16="http://schemas.microsoft.com/office/drawing/2014/main" id="{CFE1D3A0-D7F9-4273-8BB3-C114AC2B5BF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a:extLst>
            <a:ext uri="{FF2B5EF4-FFF2-40B4-BE49-F238E27FC236}">
              <a16:creationId xmlns:a16="http://schemas.microsoft.com/office/drawing/2014/main" id="{9916E5A6-CF02-4C1A-8ABA-7178A5EA0B6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a16="http://schemas.microsoft.com/office/drawing/2014/main" id="{14CD4B6E-06F0-4E84-9C3C-55A0A076F67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a16="http://schemas.microsoft.com/office/drawing/2014/main" id="{945BF6E2-5EA6-4598-98F9-332F0896D89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a16="http://schemas.microsoft.com/office/drawing/2014/main" id="{64C34152-2350-4FEC-9181-0A2F1C44339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a16="http://schemas.microsoft.com/office/drawing/2014/main" id="{F6186198-EE36-440C-A081-83D510DF739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a16="http://schemas.microsoft.com/office/drawing/2014/main" id="{15C1D2F6-C040-4F98-8709-EC6C685FBB9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a16="http://schemas.microsoft.com/office/drawing/2014/main" id="{DDA7CABC-A896-4347-AF28-5C08F40D193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a16="http://schemas.microsoft.com/office/drawing/2014/main" id="{EF143759-049D-4E2F-AD32-5FB96DDB857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a16="http://schemas.microsoft.com/office/drawing/2014/main" id="{C7242518-1BCB-4C4A-B6A5-84959FB9963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a16="http://schemas.microsoft.com/office/drawing/2014/main" id="{46027323-FE11-4BBC-85BC-2E4FCF6EC97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a:extLst>
            <a:ext uri="{FF2B5EF4-FFF2-40B4-BE49-F238E27FC236}">
              <a16:creationId xmlns:a16="http://schemas.microsoft.com/office/drawing/2014/main" id="{6E7F0A51-EA74-4625-AE63-2AAD1090BFD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D26A89C8-CA5E-4E23-9796-4C2F7D16860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3DFE8232-9800-4B88-BECA-40651AA415F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518" name="直線コネクタ 517">
          <a:extLst>
            <a:ext uri="{FF2B5EF4-FFF2-40B4-BE49-F238E27FC236}">
              <a16:creationId xmlns:a16="http://schemas.microsoft.com/office/drawing/2014/main" id="{3BD487A9-221F-4AFA-A8D7-D4DEAA736344}"/>
            </a:ext>
          </a:extLst>
        </xdr:cNvPr>
        <xdr:cNvCxnSpPr/>
      </xdr:nvCxnSpPr>
      <xdr:spPr>
        <a:xfrm flipV="1">
          <a:off x="16318864"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6B45DB66-F490-4F48-B8BC-69273A8BB874}"/>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a:extLst>
            <a:ext uri="{FF2B5EF4-FFF2-40B4-BE49-F238E27FC236}">
              <a16:creationId xmlns:a16="http://schemas.microsoft.com/office/drawing/2014/main" id="{47DBBF91-2570-4EC7-B9E1-58612A4AD20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C3449712-8BDE-4961-B0F5-EDEA131D60E9}"/>
            </a:ext>
          </a:extLst>
        </xdr:cNvPr>
        <xdr:cNvSpPr txBox="1"/>
      </xdr:nvSpPr>
      <xdr:spPr>
        <a:xfrm>
          <a:off x="16357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522" name="直線コネクタ 521">
          <a:extLst>
            <a:ext uri="{FF2B5EF4-FFF2-40B4-BE49-F238E27FC236}">
              <a16:creationId xmlns:a16="http://schemas.microsoft.com/office/drawing/2014/main" id="{B702F060-37B2-40C0-AAD6-FB8BF6E68D64}"/>
            </a:ext>
          </a:extLst>
        </xdr:cNvPr>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123388</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BF356B2C-B594-41FC-9093-FA49C6C60DE4}"/>
            </a:ext>
          </a:extLst>
        </xdr:cNvPr>
        <xdr:cNvSpPr txBox="1"/>
      </xdr:nvSpPr>
      <xdr:spPr>
        <a:xfrm>
          <a:off x="16357600" y="6467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100512</xdr:rowOff>
    </xdr:from>
    <xdr:to>
      <xdr:col>85</xdr:col>
      <xdr:colOff>177800</xdr:colOff>
      <xdr:row>39</xdr:row>
      <xdr:rowOff>30662</xdr:rowOff>
    </xdr:to>
    <xdr:sp macro="" textlink="">
      <xdr:nvSpPr>
        <xdr:cNvPr id="524" name="フローチャート: 判断 523">
          <a:extLst>
            <a:ext uri="{FF2B5EF4-FFF2-40B4-BE49-F238E27FC236}">
              <a16:creationId xmlns:a16="http://schemas.microsoft.com/office/drawing/2014/main" id="{7F1BE5FE-7F3C-41DA-A12D-6EEEA2C280A3}"/>
            </a:ext>
          </a:extLst>
        </xdr:cNvPr>
        <xdr:cNvSpPr/>
      </xdr:nvSpPr>
      <xdr:spPr>
        <a:xfrm>
          <a:off x="162687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105410</xdr:rowOff>
    </xdr:from>
    <xdr:to>
      <xdr:col>81</xdr:col>
      <xdr:colOff>101600</xdr:colOff>
      <xdr:row>39</xdr:row>
      <xdr:rowOff>35560</xdr:rowOff>
    </xdr:to>
    <xdr:sp macro="" textlink="">
      <xdr:nvSpPr>
        <xdr:cNvPr id="525" name="フローチャート: 判断 524">
          <a:extLst>
            <a:ext uri="{FF2B5EF4-FFF2-40B4-BE49-F238E27FC236}">
              <a16:creationId xmlns:a16="http://schemas.microsoft.com/office/drawing/2014/main" id="{B27F57C3-5B52-4085-A46D-418D6C98B82A}"/>
            </a:ext>
          </a:extLst>
        </xdr:cNvPr>
        <xdr:cNvSpPr/>
      </xdr:nvSpPr>
      <xdr:spPr>
        <a:xfrm>
          <a:off x="15430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31931</xdr:rowOff>
    </xdr:from>
    <xdr:to>
      <xdr:col>76</xdr:col>
      <xdr:colOff>165100</xdr:colOff>
      <xdr:row>38</xdr:row>
      <xdr:rowOff>133531</xdr:rowOff>
    </xdr:to>
    <xdr:sp macro="" textlink="">
      <xdr:nvSpPr>
        <xdr:cNvPr id="526" name="フローチャート: 判断 525">
          <a:extLst>
            <a:ext uri="{FF2B5EF4-FFF2-40B4-BE49-F238E27FC236}">
              <a16:creationId xmlns:a16="http://schemas.microsoft.com/office/drawing/2014/main" id="{9FFD435C-79A2-4B8F-8574-8E86F63E5E4E}"/>
            </a:ext>
          </a:extLst>
        </xdr:cNvPr>
        <xdr:cNvSpPr/>
      </xdr:nvSpPr>
      <xdr:spPr>
        <a:xfrm>
          <a:off x="14541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macro="" textlink="">
      <xdr:nvSpPr>
        <xdr:cNvPr id="527" name="フローチャート: 判断 526">
          <a:extLst>
            <a:ext uri="{FF2B5EF4-FFF2-40B4-BE49-F238E27FC236}">
              <a16:creationId xmlns:a16="http://schemas.microsoft.com/office/drawing/2014/main" id="{478C9701-8060-4F49-AD12-BCC6B31DC732}"/>
            </a:ext>
          </a:extLst>
        </xdr:cNvPr>
        <xdr:cNvSpPr/>
      </xdr:nvSpPr>
      <xdr:spPr>
        <a:xfrm>
          <a:off x="13652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528" name="フローチャート: 判断 527">
          <a:extLst>
            <a:ext uri="{FF2B5EF4-FFF2-40B4-BE49-F238E27FC236}">
              <a16:creationId xmlns:a16="http://schemas.microsoft.com/office/drawing/2014/main" id="{D965D6D6-8B63-435B-A82E-787999C29C06}"/>
            </a:ext>
          </a:extLst>
        </xdr:cNvPr>
        <xdr:cNvSpPr/>
      </xdr:nvSpPr>
      <xdr:spPr>
        <a:xfrm>
          <a:off x="12763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64A3BF71-44BF-47C1-9EC4-839A362F2B1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3F2EED26-0A0B-43C9-B781-BA4F7385D3D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83853F2-A627-4EF3-89EE-DB60F773610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5A46E88A-B8B2-4D86-BA8A-2A558B1AB88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A2C87879-D8EF-407D-9147-398C1123A40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108676</xdr:rowOff>
    </xdr:from>
    <xdr:to>
      <xdr:col>85</xdr:col>
      <xdr:colOff>177800</xdr:colOff>
      <xdr:row>39</xdr:row>
      <xdr:rowOff>38826</xdr:rowOff>
    </xdr:to>
    <xdr:sp macro="" textlink="">
      <xdr:nvSpPr>
        <xdr:cNvPr id="534" name="楕円 533">
          <a:extLst>
            <a:ext uri="{FF2B5EF4-FFF2-40B4-BE49-F238E27FC236}">
              <a16:creationId xmlns:a16="http://schemas.microsoft.com/office/drawing/2014/main" id="{3C970B0A-14C7-4EC8-BD78-D6323D772186}"/>
            </a:ext>
          </a:extLst>
        </xdr:cNvPr>
        <xdr:cNvSpPr/>
      </xdr:nvSpPr>
      <xdr:spPr>
        <a:xfrm>
          <a:off x="16268700" y="662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87103</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C516C0CE-71BE-4B71-94A7-BBC74DD2924E}"/>
            </a:ext>
          </a:extLst>
        </xdr:cNvPr>
        <xdr:cNvSpPr txBox="1"/>
      </xdr:nvSpPr>
      <xdr:spPr>
        <a:xfrm>
          <a:off x="16357600" y="660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71120</xdr:rowOff>
    </xdr:from>
    <xdr:to>
      <xdr:col>81</xdr:col>
      <xdr:colOff>101600</xdr:colOff>
      <xdr:row>39</xdr:row>
      <xdr:rowOff>1270</xdr:rowOff>
    </xdr:to>
    <xdr:sp macro="" textlink="">
      <xdr:nvSpPr>
        <xdr:cNvPr id="536" name="楕円 535">
          <a:extLst>
            <a:ext uri="{FF2B5EF4-FFF2-40B4-BE49-F238E27FC236}">
              <a16:creationId xmlns:a16="http://schemas.microsoft.com/office/drawing/2014/main" id="{B2B6E1E4-6282-4C7A-9DB9-1F65823DAE7C}"/>
            </a:ext>
          </a:extLst>
        </xdr:cNvPr>
        <xdr:cNvSpPr/>
      </xdr:nvSpPr>
      <xdr:spPr>
        <a:xfrm>
          <a:off x="15430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121920</xdr:rowOff>
    </xdr:from>
    <xdr:to>
      <xdr:col>85</xdr:col>
      <xdr:colOff>127000</xdr:colOff>
      <xdr:row>38</xdr:row>
      <xdr:rowOff>159476</xdr:rowOff>
    </xdr:to>
    <xdr:cxnSp macro="">
      <xdr:nvCxnSpPr>
        <xdr:cNvPr id="537" name="直線コネクタ 536">
          <a:extLst>
            <a:ext uri="{FF2B5EF4-FFF2-40B4-BE49-F238E27FC236}">
              <a16:creationId xmlns:a16="http://schemas.microsoft.com/office/drawing/2014/main" id="{5EEFEE94-2952-4497-B1DA-E733AD1853A2}"/>
            </a:ext>
          </a:extLst>
        </xdr:cNvPr>
        <xdr:cNvCxnSpPr/>
      </xdr:nvCxnSpPr>
      <xdr:spPr>
        <a:xfrm>
          <a:off x="15481300" y="663702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22134</xdr:rowOff>
    </xdr:from>
    <xdr:to>
      <xdr:col>76</xdr:col>
      <xdr:colOff>165100</xdr:colOff>
      <xdr:row>38</xdr:row>
      <xdr:rowOff>123734</xdr:rowOff>
    </xdr:to>
    <xdr:sp macro="" textlink="">
      <xdr:nvSpPr>
        <xdr:cNvPr id="538" name="楕円 537">
          <a:extLst>
            <a:ext uri="{FF2B5EF4-FFF2-40B4-BE49-F238E27FC236}">
              <a16:creationId xmlns:a16="http://schemas.microsoft.com/office/drawing/2014/main" id="{E2EA9564-77A8-4467-BFD9-E3B7FD1DB115}"/>
            </a:ext>
          </a:extLst>
        </xdr:cNvPr>
        <xdr:cNvSpPr/>
      </xdr:nvSpPr>
      <xdr:spPr>
        <a:xfrm>
          <a:off x="14541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72934</xdr:rowOff>
    </xdr:from>
    <xdr:to>
      <xdr:col>81</xdr:col>
      <xdr:colOff>50800</xdr:colOff>
      <xdr:row>38</xdr:row>
      <xdr:rowOff>121920</xdr:rowOff>
    </xdr:to>
    <xdr:cxnSp macro="">
      <xdr:nvCxnSpPr>
        <xdr:cNvPr id="539" name="直線コネクタ 538">
          <a:extLst>
            <a:ext uri="{FF2B5EF4-FFF2-40B4-BE49-F238E27FC236}">
              <a16:creationId xmlns:a16="http://schemas.microsoft.com/office/drawing/2014/main" id="{CA0B8B52-B7B7-404F-B503-611C99FB3085}"/>
            </a:ext>
          </a:extLst>
        </xdr:cNvPr>
        <xdr:cNvCxnSpPr/>
      </xdr:nvCxnSpPr>
      <xdr:spPr>
        <a:xfrm>
          <a:off x="14592300" y="658803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76019</xdr:rowOff>
    </xdr:from>
    <xdr:to>
      <xdr:col>72</xdr:col>
      <xdr:colOff>38100</xdr:colOff>
      <xdr:row>39</xdr:row>
      <xdr:rowOff>6169</xdr:rowOff>
    </xdr:to>
    <xdr:sp macro="" textlink="">
      <xdr:nvSpPr>
        <xdr:cNvPr id="540" name="楕円 539">
          <a:extLst>
            <a:ext uri="{FF2B5EF4-FFF2-40B4-BE49-F238E27FC236}">
              <a16:creationId xmlns:a16="http://schemas.microsoft.com/office/drawing/2014/main" id="{C1C79DB7-7429-4C70-87F6-251609484785}"/>
            </a:ext>
          </a:extLst>
        </xdr:cNvPr>
        <xdr:cNvSpPr/>
      </xdr:nvSpPr>
      <xdr:spPr>
        <a:xfrm>
          <a:off x="13652500" y="65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72934</xdr:rowOff>
    </xdr:from>
    <xdr:to>
      <xdr:col>76</xdr:col>
      <xdr:colOff>114300</xdr:colOff>
      <xdr:row>38</xdr:row>
      <xdr:rowOff>126819</xdr:rowOff>
    </xdr:to>
    <xdr:cxnSp macro="">
      <xdr:nvCxnSpPr>
        <xdr:cNvPr id="541" name="直線コネクタ 540">
          <a:extLst>
            <a:ext uri="{FF2B5EF4-FFF2-40B4-BE49-F238E27FC236}">
              <a16:creationId xmlns:a16="http://schemas.microsoft.com/office/drawing/2014/main" id="{A30076D0-073B-4096-8380-3D207D133EA0}"/>
            </a:ext>
          </a:extLst>
        </xdr:cNvPr>
        <xdr:cNvCxnSpPr/>
      </xdr:nvCxnSpPr>
      <xdr:spPr>
        <a:xfrm flipV="1">
          <a:off x="13703300" y="658803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82550</xdr:rowOff>
    </xdr:from>
    <xdr:to>
      <xdr:col>67</xdr:col>
      <xdr:colOff>101600</xdr:colOff>
      <xdr:row>38</xdr:row>
      <xdr:rowOff>12700</xdr:rowOff>
    </xdr:to>
    <xdr:sp macro="" textlink="">
      <xdr:nvSpPr>
        <xdr:cNvPr id="542" name="楕円 541">
          <a:extLst>
            <a:ext uri="{FF2B5EF4-FFF2-40B4-BE49-F238E27FC236}">
              <a16:creationId xmlns:a16="http://schemas.microsoft.com/office/drawing/2014/main" id="{1CE82F93-0E29-4A4A-80E3-8B5F0E8F0EE0}"/>
            </a:ext>
          </a:extLst>
        </xdr:cNvPr>
        <xdr:cNvSpPr/>
      </xdr:nvSpPr>
      <xdr:spPr>
        <a:xfrm>
          <a:off x="12763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133350</xdr:rowOff>
    </xdr:from>
    <xdr:to>
      <xdr:col>71</xdr:col>
      <xdr:colOff>177800</xdr:colOff>
      <xdr:row>38</xdr:row>
      <xdr:rowOff>126819</xdr:rowOff>
    </xdr:to>
    <xdr:cxnSp macro="">
      <xdr:nvCxnSpPr>
        <xdr:cNvPr id="543" name="直線コネクタ 542">
          <a:extLst>
            <a:ext uri="{FF2B5EF4-FFF2-40B4-BE49-F238E27FC236}">
              <a16:creationId xmlns:a16="http://schemas.microsoft.com/office/drawing/2014/main" id="{A9248CBF-87BA-474F-9188-B86837C3FC34}"/>
            </a:ext>
          </a:extLst>
        </xdr:cNvPr>
        <xdr:cNvCxnSpPr/>
      </xdr:nvCxnSpPr>
      <xdr:spPr>
        <a:xfrm>
          <a:off x="12814300" y="6477000"/>
          <a:ext cx="889000" cy="16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26687</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B1453863-8F9B-4CF9-81D3-DB3AB45DE688}"/>
            </a:ext>
          </a:extLst>
        </xdr:cNvPr>
        <xdr:cNvSpPr txBox="1"/>
      </xdr:nvSpPr>
      <xdr:spPr>
        <a:xfrm>
          <a:off x="152660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124658</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A0850332-4FB3-4F10-A1B7-230A864208DE}"/>
            </a:ext>
          </a:extLst>
        </xdr:cNvPr>
        <xdr:cNvSpPr txBox="1"/>
      </xdr:nvSpPr>
      <xdr:spPr>
        <a:xfrm>
          <a:off x="14389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141894</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519D706B-E79C-4A91-82EF-64153A4FACFB}"/>
            </a:ext>
          </a:extLst>
        </xdr:cNvPr>
        <xdr:cNvSpPr txBox="1"/>
      </xdr:nvSpPr>
      <xdr:spPr>
        <a:xfrm>
          <a:off x="13500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150784</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50AC2F6D-7545-4E6F-A80F-3FF22F5C9EEA}"/>
            </a:ext>
          </a:extLst>
        </xdr:cNvPr>
        <xdr:cNvSpPr txBox="1"/>
      </xdr:nvSpPr>
      <xdr:spPr>
        <a:xfrm>
          <a:off x="12611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17797</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E60F7228-2946-4425-BA6C-C95E487CFE23}"/>
            </a:ext>
          </a:extLst>
        </xdr:cNvPr>
        <xdr:cNvSpPr txBox="1"/>
      </xdr:nvSpPr>
      <xdr:spPr>
        <a:xfrm>
          <a:off x="15266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140261</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E0BCFD44-83AD-4E91-B166-48A168E0A53E}"/>
            </a:ext>
          </a:extLst>
        </xdr:cNvPr>
        <xdr:cNvSpPr txBox="1"/>
      </xdr:nvSpPr>
      <xdr:spPr>
        <a:xfrm>
          <a:off x="143897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168746</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C4209BEE-C233-4A39-BEEC-F8253E83452D}"/>
            </a:ext>
          </a:extLst>
        </xdr:cNvPr>
        <xdr:cNvSpPr txBox="1"/>
      </xdr:nvSpPr>
      <xdr:spPr>
        <a:xfrm>
          <a:off x="13500744"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29227</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C2D5FB16-C9BB-4A2D-84C9-DCE93F47C1E2}"/>
            </a:ext>
          </a:extLst>
        </xdr:cNvPr>
        <xdr:cNvSpPr txBox="1"/>
      </xdr:nvSpPr>
      <xdr:spPr>
        <a:xfrm>
          <a:off x="12611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784A532E-38A9-424F-8830-60C5699609F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CDC9A9D4-285C-41D0-B40E-AEE5A6A0C20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49F94D09-4054-4883-A523-B9D507981EE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87491709-EE2B-4CAF-89D2-ED2079ACE9D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FDEF056C-D509-4945-A4A1-CF759F248B8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12CCD893-1A5D-4265-9ECF-F82667FA008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F1CCEA0A-01C6-46B7-AFD6-A1E1A289A91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C27C002B-72A2-48FF-B5D9-03688D2C2F0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D42693A1-8DD0-4266-9D19-FF13C54CF96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99C2ED75-722C-41A5-982B-43F9B563870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B08DD759-93A5-4741-90FF-D98DDAB9013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5FDE0DAE-75C1-4561-AB91-F9B2A4B69872}"/>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330D24BB-19B6-4705-9F87-68F98B67709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C6E7E647-E110-451F-9E74-C835868A4D7D}"/>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E52FB54F-FBC4-419A-B18D-FEC32276292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3F562332-C7EA-4694-9022-3123F8F935EE}"/>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AEDD9D4C-BA5F-4536-BB7C-B5D159627BA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0AE7AEBE-6B78-45FF-AEAC-68BB0C62A0EB}"/>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A1EF30B0-151E-4B38-BC6A-414ADCF8C0A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B11B85CC-C5D3-44AC-8239-9590A2C223D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279D3052-2F16-4101-BB35-D4CC88AE385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23425</xdr:rowOff>
    </xdr:from>
    <xdr:to>
      <xdr:col>116</xdr:col>
      <xdr:colOff>62864</xdr:colOff>
      <xdr:row>41</xdr:row>
      <xdr:rowOff>122263</xdr:rowOff>
    </xdr:to>
    <xdr:cxnSp macro="">
      <xdr:nvCxnSpPr>
        <xdr:cNvPr id="573" name="直線コネクタ 572">
          <a:extLst>
            <a:ext uri="{FF2B5EF4-FFF2-40B4-BE49-F238E27FC236}">
              <a16:creationId xmlns:a16="http://schemas.microsoft.com/office/drawing/2014/main" id="{1AB18000-580F-49AB-98D0-8DFBDC60CD33}"/>
            </a:ext>
          </a:extLst>
        </xdr:cNvPr>
        <xdr:cNvCxnSpPr/>
      </xdr:nvCxnSpPr>
      <xdr:spPr>
        <a:xfrm flipV="1">
          <a:off x="22160864" y="5852725"/>
          <a:ext cx="0" cy="1298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126090</xdr:rowOff>
    </xdr:from>
    <xdr:ext cx="469744" cy="259045"/>
    <xdr:sp macro="" textlink="">
      <xdr:nvSpPr>
        <xdr:cNvPr id="574" name="【一般廃棄物処理施設】&#10;一人当たり有形固定資産（償却資産）額最小値テキスト">
          <a:extLst>
            <a:ext uri="{FF2B5EF4-FFF2-40B4-BE49-F238E27FC236}">
              <a16:creationId xmlns:a16="http://schemas.microsoft.com/office/drawing/2014/main" id="{9330F709-AA6B-47EB-B0B4-4901F9962637}"/>
            </a:ext>
          </a:extLst>
        </xdr:cNvPr>
        <xdr:cNvSpPr txBox="1"/>
      </xdr:nvSpPr>
      <xdr:spPr>
        <a:xfrm>
          <a:off x="22199600" y="715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122263</xdr:rowOff>
    </xdr:from>
    <xdr:to>
      <xdr:col>116</xdr:col>
      <xdr:colOff>152400</xdr:colOff>
      <xdr:row>41</xdr:row>
      <xdr:rowOff>122263</xdr:rowOff>
    </xdr:to>
    <xdr:cxnSp macro="">
      <xdr:nvCxnSpPr>
        <xdr:cNvPr id="575" name="直線コネクタ 574">
          <a:extLst>
            <a:ext uri="{FF2B5EF4-FFF2-40B4-BE49-F238E27FC236}">
              <a16:creationId xmlns:a16="http://schemas.microsoft.com/office/drawing/2014/main" id="{14F7250C-184A-44CE-8253-CB3ABDFE3571}"/>
            </a:ext>
          </a:extLst>
        </xdr:cNvPr>
        <xdr:cNvCxnSpPr/>
      </xdr:nvCxnSpPr>
      <xdr:spPr>
        <a:xfrm>
          <a:off x="22072600" y="715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141552</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D3C9F649-3D13-49D6-981F-D96547E7C370}"/>
            </a:ext>
          </a:extLst>
        </xdr:cNvPr>
        <xdr:cNvSpPr txBox="1"/>
      </xdr:nvSpPr>
      <xdr:spPr>
        <a:xfrm>
          <a:off x="22199600" y="562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23425</xdr:rowOff>
    </xdr:from>
    <xdr:to>
      <xdr:col>116</xdr:col>
      <xdr:colOff>152400</xdr:colOff>
      <xdr:row>34</xdr:row>
      <xdr:rowOff>23425</xdr:rowOff>
    </xdr:to>
    <xdr:cxnSp macro="">
      <xdr:nvCxnSpPr>
        <xdr:cNvPr id="577" name="直線コネクタ 576">
          <a:extLst>
            <a:ext uri="{FF2B5EF4-FFF2-40B4-BE49-F238E27FC236}">
              <a16:creationId xmlns:a16="http://schemas.microsoft.com/office/drawing/2014/main" id="{B67174FF-E48E-473C-9AC8-950060FBFE05}"/>
            </a:ext>
          </a:extLst>
        </xdr:cNvPr>
        <xdr:cNvCxnSpPr/>
      </xdr:nvCxnSpPr>
      <xdr:spPr>
        <a:xfrm>
          <a:off x="22072600" y="585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155646</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id="{4B958D69-F11D-44EB-92AC-DD9A474D2D19}"/>
            </a:ext>
          </a:extLst>
        </xdr:cNvPr>
        <xdr:cNvSpPr txBox="1"/>
      </xdr:nvSpPr>
      <xdr:spPr>
        <a:xfrm>
          <a:off x="22199600" y="649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132769</xdr:rowOff>
    </xdr:from>
    <xdr:to>
      <xdr:col>116</xdr:col>
      <xdr:colOff>114300</xdr:colOff>
      <xdr:row>39</xdr:row>
      <xdr:rowOff>62919</xdr:rowOff>
    </xdr:to>
    <xdr:sp macro="" textlink="">
      <xdr:nvSpPr>
        <xdr:cNvPr id="579" name="フローチャート: 判断 578">
          <a:extLst>
            <a:ext uri="{FF2B5EF4-FFF2-40B4-BE49-F238E27FC236}">
              <a16:creationId xmlns:a16="http://schemas.microsoft.com/office/drawing/2014/main" id="{4D612A34-A618-4CD4-8277-BB24B678A643}"/>
            </a:ext>
          </a:extLst>
        </xdr:cNvPr>
        <xdr:cNvSpPr/>
      </xdr:nvSpPr>
      <xdr:spPr>
        <a:xfrm>
          <a:off x="22110700" y="664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137647</xdr:rowOff>
    </xdr:from>
    <xdr:to>
      <xdr:col>112</xdr:col>
      <xdr:colOff>38100</xdr:colOff>
      <xdr:row>39</xdr:row>
      <xdr:rowOff>67797</xdr:rowOff>
    </xdr:to>
    <xdr:sp macro="" textlink="">
      <xdr:nvSpPr>
        <xdr:cNvPr id="580" name="フローチャート: 判断 579">
          <a:extLst>
            <a:ext uri="{FF2B5EF4-FFF2-40B4-BE49-F238E27FC236}">
              <a16:creationId xmlns:a16="http://schemas.microsoft.com/office/drawing/2014/main" id="{F34F4ED1-5011-471E-8C49-688720F1FA5E}"/>
            </a:ext>
          </a:extLst>
        </xdr:cNvPr>
        <xdr:cNvSpPr/>
      </xdr:nvSpPr>
      <xdr:spPr>
        <a:xfrm>
          <a:off x="21272500" y="665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109858</xdr:rowOff>
    </xdr:from>
    <xdr:to>
      <xdr:col>107</xdr:col>
      <xdr:colOff>101600</xdr:colOff>
      <xdr:row>39</xdr:row>
      <xdr:rowOff>40008</xdr:rowOff>
    </xdr:to>
    <xdr:sp macro="" textlink="">
      <xdr:nvSpPr>
        <xdr:cNvPr id="581" name="フローチャート: 判断 580">
          <a:extLst>
            <a:ext uri="{FF2B5EF4-FFF2-40B4-BE49-F238E27FC236}">
              <a16:creationId xmlns:a16="http://schemas.microsoft.com/office/drawing/2014/main" id="{05BB2F41-D530-4A28-95F5-AE12B03661D0}"/>
            </a:ext>
          </a:extLst>
        </xdr:cNvPr>
        <xdr:cNvSpPr/>
      </xdr:nvSpPr>
      <xdr:spPr>
        <a:xfrm>
          <a:off x="20383500" y="662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167215</xdr:rowOff>
    </xdr:from>
    <xdr:to>
      <xdr:col>102</xdr:col>
      <xdr:colOff>165100</xdr:colOff>
      <xdr:row>39</xdr:row>
      <xdr:rowOff>97365</xdr:rowOff>
    </xdr:to>
    <xdr:sp macro="" textlink="">
      <xdr:nvSpPr>
        <xdr:cNvPr id="582" name="フローチャート: 判断 581">
          <a:extLst>
            <a:ext uri="{FF2B5EF4-FFF2-40B4-BE49-F238E27FC236}">
              <a16:creationId xmlns:a16="http://schemas.microsoft.com/office/drawing/2014/main" id="{8D5316BB-7950-42F8-8E43-36290B927B36}"/>
            </a:ext>
          </a:extLst>
        </xdr:cNvPr>
        <xdr:cNvSpPr/>
      </xdr:nvSpPr>
      <xdr:spPr>
        <a:xfrm>
          <a:off x="19494500" y="668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17522</xdr:rowOff>
    </xdr:from>
    <xdr:to>
      <xdr:col>98</xdr:col>
      <xdr:colOff>38100</xdr:colOff>
      <xdr:row>39</xdr:row>
      <xdr:rowOff>119122</xdr:rowOff>
    </xdr:to>
    <xdr:sp macro="" textlink="">
      <xdr:nvSpPr>
        <xdr:cNvPr id="583" name="フローチャート: 判断 582">
          <a:extLst>
            <a:ext uri="{FF2B5EF4-FFF2-40B4-BE49-F238E27FC236}">
              <a16:creationId xmlns:a16="http://schemas.microsoft.com/office/drawing/2014/main" id="{BDE0EFF1-94C8-4D14-BD3D-F8035923D6E5}"/>
            </a:ext>
          </a:extLst>
        </xdr:cNvPr>
        <xdr:cNvSpPr/>
      </xdr:nvSpPr>
      <xdr:spPr>
        <a:xfrm>
          <a:off x="18605500" y="670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17B5672D-E694-4610-ABBF-5111D20AFA6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E35AD75F-74DD-453A-957C-33A8A75D361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9883B2C0-A662-4D54-BFD6-E3696C6A622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B42E55CF-EAE6-4825-82F0-D35E77709A0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8178DD9E-7CA0-458D-A949-A381519B14A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162496</xdr:rowOff>
    </xdr:from>
    <xdr:to>
      <xdr:col>116</xdr:col>
      <xdr:colOff>114300</xdr:colOff>
      <xdr:row>40</xdr:row>
      <xdr:rowOff>92646</xdr:rowOff>
    </xdr:to>
    <xdr:sp macro="" textlink="">
      <xdr:nvSpPr>
        <xdr:cNvPr id="589" name="楕円 588">
          <a:extLst>
            <a:ext uri="{FF2B5EF4-FFF2-40B4-BE49-F238E27FC236}">
              <a16:creationId xmlns:a16="http://schemas.microsoft.com/office/drawing/2014/main" id="{84B0E4BF-D88E-4F28-9672-6E1F42322C86}"/>
            </a:ext>
          </a:extLst>
        </xdr:cNvPr>
        <xdr:cNvSpPr/>
      </xdr:nvSpPr>
      <xdr:spPr>
        <a:xfrm>
          <a:off x="22110700" y="684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140923</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1B3FDD7C-2BEC-41E1-970E-0CB2D3D64414}"/>
            </a:ext>
          </a:extLst>
        </xdr:cNvPr>
        <xdr:cNvSpPr txBox="1"/>
      </xdr:nvSpPr>
      <xdr:spPr>
        <a:xfrm>
          <a:off x="22199600" y="682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13687</xdr:rowOff>
    </xdr:from>
    <xdr:to>
      <xdr:col>112</xdr:col>
      <xdr:colOff>38100</xdr:colOff>
      <xdr:row>40</xdr:row>
      <xdr:rowOff>115287</xdr:rowOff>
    </xdr:to>
    <xdr:sp macro="" textlink="">
      <xdr:nvSpPr>
        <xdr:cNvPr id="591" name="楕円 590">
          <a:extLst>
            <a:ext uri="{FF2B5EF4-FFF2-40B4-BE49-F238E27FC236}">
              <a16:creationId xmlns:a16="http://schemas.microsoft.com/office/drawing/2014/main" id="{064A1E9F-2D72-4BFF-AB03-01C32B80F1C7}"/>
            </a:ext>
          </a:extLst>
        </xdr:cNvPr>
        <xdr:cNvSpPr/>
      </xdr:nvSpPr>
      <xdr:spPr>
        <a:xfrm>
          <a:off x="21272500" y="687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41846</xdr:rowOff>
    </xdr:from>
    <xdr:to>
      <xdr:col>116</xdr:col>
      <xdr:colOff>63500</xdr:colOff>
      <xdr:row>40</xdr:row>
      <xdr:rowOff>64487</xdr:rowOff>
    </xdr:to>
    <xdr:cxnSp macro="">
      <xdr:nvCxnSpPr>
        <xdr:cNvPr id="592" name="直線コネクタ 591">
          <a:extLst>
            <a:ext uri="{FF2B5EF4-FFF2-40B4-BE49-F238E27FC236}">
              <a16:creationId xmlns:a16="http://schemas.microsoft.com/office/drawing/2014/main" id="{324EFE47-6CEF-4173-9C1A-5F2D61828D12}"/>
            </a:ext>
          </a:extLst>
        </xdr:cNvPr>
        <xdr:cNvCxnSpPr/>
      </xdr:nvCxnSpPr>
      <xdr:spPr>
        <a:xfrm flipV="1">
          <a:off x="21323300" y="6899846"/>
          <a:ext cx="838200" cy="2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16645</xdr:rowOff>
    </xdr:from>
    <xdr:to>
      <xdr:col>107</xdr:col>
      <xdr:colOff>101600</xdr:colOff>
      <xdr:row>40</xdr:row>
      <xdr:rowOff>118245</xdr:rowOff>
    </xdr:to>
    <xdr:sp macro="" textlink="">
      <xdr:nvSpPr>
        <xdr:cNvPr id="593" name="楕円 592">
          <a:extLst>
            <a:ext uri="{FF2B5EF4-FFF2-40B4-BE49-F238E27FC236}">
              <a16:creationId xmlns:a16="http://schemas.microsoft.com/office/drawing/2014/main" id="{0BBC2C1B-D56C-4017-88B8-1CFBE80FAFDF}"/>
            </a:ext>
          </a:extLst>
        </xdr:cNvPr>
        <xdr:cNvSpPr/>
      </xdr:nvSpPr>
      <xdr:spPr>
        <a:xfrm>
          <a:off x="20383500" y="687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64487</xdr:rowOff>
    </xdr:from>
    <xdr:to>
      <xdr:col>111</xdr:col>
      <xdr:colOff>177800</xdr:colOff>
      <xdr:row>40</xdr:row>
      <xdr:rowOff>67445</xdr:rowOff>
    </xdr:to>
    <xdr:cxnSp macro="">
      <xdr:nvCxnSpPr>
        <xdr:cNvPr id="594" name="直線コネクタ 593">
          <a:extLst>
            <a:ext uri="{FF2B5EF4-FFF2-40B4-BE49-F238E27FC236}">
              <a16:creationId xmlns:a16="http://schemas.microsoft.com/office/drawing/2014/main" id="{923D0D92-75F6-4E52-8D1A-5C826E9823C8}"/>
            </a:ext>
          </a:extLst>
        </xdr:cNvPr>
        <xdr:cNvCxnSpPr/>
      </xdr:nvCxnSpPr>
      <xdr:spPr>
        <a:xfrm flipV="1">
          <a:off x="20434300" y="6922487"/>
          <a:ext cx="889000" cy="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17107</xdr:rowOff>
    </xdr:from>
    <xdr:to>
      <xdr:col>102</xdr:col>
      <xdr:colOff>165100</xdr:colOff>
      <xdr:row>40</xdr:row>
      <xdr:rowOff>118707</xdr:rowOff>
    </xdr:to>
    <xdr:sp macro="" textlink="">
      <xdr:nvSpPr>
        <xdr:cNvPr id="595" name="楕円 594">
          <a:extLst>
            <a:ext uri="{FF2B5EF4-FFF2-40B4-BE49-F238E27FC236}">
              <a16:creationId xmlns:a16="http://schemas.microsoft.com/office/drawing/2014/main" id="{C4B4E2E5-BB32-4509-B6FB-036AE2519B52}"/>
            </a:ext>
          </a:extLst>
        </xdr:cNvPr>
        <xdr:cNvSpPr/>
      </xdr:nvSpPr>
      <xdr:spPr>
        <a:xfrm>
          <a:off x="19494500" y="687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67445</xdr:rowOff>
    </xdr:from>
    <xdr:to>
      <xdr:col>107</xdr:col>
      <xdr:colOff>50800</xdr:colOff>
      <xdr:row>40</xdr:row>
      <xdr:rowOff>67907</xdr:rowOff>
    </xdr:to>
    <xdr:cxnSp macro="">
      <xdr:nvCxnSpPr>
        <xdr:cNvPr id="596" name="直線コネクタ 595">
          <a:extLst>
            <a:ext uri="{FF2B5EF4-FFF2-40B4-BE49-F238E27FC236}">
              <a16:creationId xmlns:a16="http://schemas.microsoft.com/office/drawing/2014/main" id="{9052F03D-0C0D-4B35-8B89-08212C77743D}"/>
            </a:ext>
          </a:extLst>
        </xdr:cNvPr>
        <xdr:cNvCxnSpPr/>
      </xdr:nvCxnSpPr>
      <xdr:spPr>
        <a:xfrm flipV="1">
          <a:off x="19545300" y="6925445"/>
          <a:ext cx="889000" cy="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19324</xdr:rowOff>
    </xdr:from>
    <xdr:to>
      <xdr:col>98</xdr:col>
      <xdr:colOff>38100</xdr:colOff>
      <xdr:row>40</xdr:row>
      <xdr:rowOff>120924</xdr:rowOff>
    </xdr:to>
    <xdr:sp macro="" textlink="">
      <xdr:nvSpPr>
        <xdr:cNvPr id="597" name="楕円 596">
          <a:extLst>
            <a:ext uri="{FF2B5EF4-FFF2-40B4-BE49-F238E27FC236}">
              <a16:creationId xmlns:a16="http://schemas.microsoft.com/office/drawing/2014/main" id="{7506C60A-25EE-4AE4-A7C5-C0541048F824}"/>
            </a:ext>
          </a:extLst>
        </xdr:cNvPr>
        <xdr:cNvSpPr/>
      </xdr:nvSpPr>
      <xdr:spPr>
        <a:xfrm>
          <a:off x="18605500" y="687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67907</xdr:rowOff>
    </xdr:from>
    <xdr:to>
      <xdr:col>102</xdr:col>
      <xdr:colOff>114300</xdr:colOff>
      <xdr:row>40</xdr:row>
      <xdr:rowOff>70124</xdr:rowOff>
    </xdr:to>
    <xdr:cxnSp macro="">
      <xdr:nvCxnSpPr>
        <xdr:cNvPr id="598" name="直線コネクタ 597">
          <a:extLst>
            <a:ext uri="{FF2B5EF4-FFF2-40B4-BE49-F238E27FC236}">
              <a16:creationId xmlns:a16="http://schemas.microsoft.com/office/drawing/2014/main" id="{99565777-280F-4A54-97BD-B7AFC7C20199}"/>
            </a:ext>
          </a:extLst>
        </xdr:cNvPr>
        <xdr:cNvCxnSpPr/>
      </xdr:nvCxnSpPr>
      <xdr:spPr>
        <a:xfrm flipV="1">
          <a:off x="18656300" y="6925907"/>
          <a:ext cx="889000" cy="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84324</xdr:rowOff>
    </xdr:from>
    <xdr:ext cx="599010" cy="259045"/>
    <xdr:sp macro="" textlink="">
      <xdr:nvSpPr>
        <xdr:cNvPr id="599" name="n_1aveValue【一般廃棄物処理施設】&#10;一人当たり有形固定資産（償却資産）額">
          <a:extLst>
            <a:ext uri="{FF2B5EF4-FFF2-40B4-BE49-F238E27FC236}">
              <a16:creationId xmlns:a16="http://schemas.microsoft.com/office/drawing/2014/main" id="{ADCF771E-644A-40F2-996C-3C75D218A7A6}"/>
            </a:ext>
          </a:extLst>
        </xdr:cNvPr>
        <xdr:cNvSpPr txBox="1"/>
      </xdr:nvSpPr>
      <xdr:spPr>
        <a:xfrm>
          <a:off x="21011095" y="642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56535</xdr:rowOff>
    </xdr:from>
    <xdr:ext cx="599010" cy="259045"/>
    <xdr:sp macro="" textlink="">
      <xdr:nvSpPr>
        <xdr:cNvPr id="600" name="n_2aveValue【一般廃棄物処理施設】&#10;一人当たり有形固定資産（償却資産）額">
          <a:extLst>
            <a:ext uri="{FF2B5EF4-FFF2-40B4-BE49-F238E27FC236}">
              <a16:creationId xmlns:a16="http://schemas.microsoft.com/office/drawing/2014/main" id="{1C04CB82-B10C-4143-85F1-DAF1B9A73069}"/>
            </a:ext>
          </a:extLst>
        </xdr:cNvPr>
        <xdr:cNvSpPr txBox="1"/>
      </xdr:nvSpPr>
      <xdr:spPr>
        <a:xfrm>
          <a:off x="20134795" y="64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113891</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C086C29B-E7CF-416E-93F6-C85BCF27C38F}"/>
            </a:ext>
          </a:extLst>
        </xdr:cNvPr>
        <xdr:cNvSpPr txBox="1"/>
      </xdr:nvSpPr>
      <xdr:spPr>
        <a:xfrm>
          <a:off x="19278111" y="645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135649</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927ECF6A-9AF1-4970-8EE8-02916F179D74}"/>
            </a:ext>
          </a:extLst>
        </xdr:cNvPr>
        <xdr:cNvSpPr txBox="1"/>
      </xdr:nvSpPr>
      <xdr:spPr>
        <a:xfrm>
          <a:off x="18389111" y="647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106414</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88677B58-C180-489E-9508-38B39766DC75}"/>
            </a:ext>
          </a:extLst>
        </xdr:cNvPr>
        <xdr:cNvSpPr txBox="1"/>
      </xdr:nvSpPr>
      <xdr:spPr>
        <a:xfrm>
          <a:off x="21043411" y="696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109372</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8F0FE237-F46F-411A-92DA-7D00AD469421}"/>
            </a:ext>
          </a:extLst>
        </xdr:cNvPr>
        <xdr:cNvSpPr txBox="1"/>
      </xdr:nvSpPr>
      <xdr:spPr>
        <a:xfrm>
          <a:off x="20167111" y="696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109834</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FAB5C755-B1F1-4DDF-83A2-DE2F8E8095CA}"/>
            </a:ext>
          </a:extLst>
        </xdr:cNvPr>
        <xdr:cNvSpPr txBox="1"/>
      </xdr:nvSpPr>
      <xdr:spPr>
        <a:xfrm>
          <a:off x="19278111" y="696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112051</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730081BE-F4A6-4EF6-8EEB-C8D70462A371}"/>
            </a:ext>
          </a:extLst>
        </xdr:cNvPr>
        <xdr:cNvSpPr txBox="1"/>
      </xdr:nvSpPr>
      <xdr:spPr>
        <a:xfrm>
          <a:off x="18389111" y="697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BCD39B0D-307A-44FF-AC67-3582136DA25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637C2F0-91F8-4FA2-BEC8-D002EE9EB3D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76C99C2F-298A-4736-B5A3-879F81618BC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2EEE4D19-8698-492D-B793-8C57E275F82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4302593-BD78-4405-ABD6-BB6BDE4B818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F0FFBFE7-AA1E-460E-86FC-D3BD97E3893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C8123026-95D2-4E69-83A6-D40CA67248D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ADC03296-1A67-4E52-B632-D017E011273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AE8F22C1-DDE6-4552-8380-EBDFC47FC71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560C29CF-82DB-4773-B2C8-20E3C03BC29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332E99F7-A668-4239-B24C-6126B44BF71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B9AD73F8-0877-469B-8CD3-D554FCF61C7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FDE0729D-167E-47AB-A16E-7B914A995E5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BCCF3ED6-E66D-4A02-BB36-0E1A0500981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D9038DBD-B98C-4E1D-BF6C-8BF5A290A78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5D130A0F-3FAF-4A6C-A417-A8B58D20B23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0B11FA97-52A3-4B70-B8BF-CFBB0252B31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A078DD03-5849-4645-9778-D38BEA60998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56DBDD5C-555B-4F75-9576-CBF32DA8136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FC5934A4-EA5F-4892-81AF-AF1170804EA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D296A93D-B9E5-4D24-B972-FCD8FF024E9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9163D88C-38FD-46AB-8EC7-E166D8CD38A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83BA9D4B-B169-49E8-925C-1D66D213390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E3B39511-826A-477E-8016-2A6DBC74BFE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64</xdr:row>
      <xdr:rowOff>53340</xdr:rowOff>
    </xdr:to>
    <xdr:cxnSp macro="">
      <xdr:nvCxnSpPr>
        <xdr:cNvPr id="631" name="直線コネクタ 630">
          <a:extLst>
            <a:ext uri="{FF2B5EF4-FFF2-40B4-BE49-F238E27FC236}">
              <a16:creationId xmlns:a16="http://schemas.microsoft.com/office/drawing/2014/main" id="{AFAD1C4A-28F7-4D12-946C-7A1B64B288F0}"/>
            </a:ext>
          </a:extLst>
        </xdr:cNvPr>
        <xdr:cNvCxnSpPr/>
      </xdr:nvCxnSpPr>
      <xdr:spPr>
        <a:xfrm flipV="1">
          <a:off x="16318864" y="97078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57167</xdr:rowOff>
    </xdr:from>
    <xdr:ext cx="405111" cy="259045"/>
    <xdr:sp macro="" textlink="">
      <xdr:nvSpPr>
        <xdr:cNvPr id="632" name="【保健センター・保健所】&#10;有形固定資産減価償却率最小値テキスト">
          <a:extLst>
            <a:ext uri="{FF2B5EF4-FFF2-40B4-BE49-F238E27FC236}">
              <a16:creationId xmlns:a16="http://schemas.microsoft.com/office/drawing/2014/main" id="{B93E5903-5A11-4742-8E4B-ADBA306F75AB}"/>
            </a:ext>
          </a:extLst>
        </xdr:cNvPr>
        <xdr:cNvSpPr txBox="1"/>
      </xdr:nvSpPr>
      <xdr:spPr>
        <a:xfrm>
          <a:off x="16357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53340</xdr:rowOff>
    </xdr:from>
    <xdr:to>
      <xdr:col>86</xdr:col>
      <xdr:colOff>25400</xdr:colOff>
      <xdr:row>64</xdr:row>
      <xdr:rowOff>53340</xdr:rowOff>
    </xdr:to>
    <xdr:cxnSp macro="">
      <xdr:nvCxnSpPr>
        <xdr:cNvPr id="633" name="直線コネクタ 632">
          <a:extLst>
            <a:ext uri="{FF2B5EF4-FFF2-40B4-BE49-F238E27FC236}">
              <a16:creationId xmlns:a16="http://schemas.microsoft.com/office/drawing/2014/main" id="{EBD103CE-7C99-494C-B209-CBA888C7EC5D}"/>
            </a:ext>
          </a:extLst>
        </xdr:cNvPr>
        <xdr:cNvCxnSpPr/>
      </xdr:nvCxnSpPr>
      <xdr:spPr>
        <a:xfrm>
          <a:off x="16230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634" name="【保健センター・保健所】&#10;有形固定資産減価償却率最大値テキスト">
          <a:extLst>
            <a:ext uri="{FF2B5EF4-FFF2-40B4-BE49-F238E27FC236}">
              <a16:creationId xmlns:a16="http://schemas.microsoft.com/office/drawing/2014/main" id="{6C5B0EF4-7DA5-49E7-B074-28588BCAFFA4}"/>
            </a:ext>
          </a:extLst>
        </xdr:cNvPr>
        <xdr:cNvSpPr txBox="1"/>
      </xdr:nvSpPr>
      <xdr:spPr>
        <a:xfrm>
          <a:off x="16357600" y="948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635" name="直線コネクタ 634">
          <a:extLst>
            <a:ext uri="{FF2B5EF4-FFF2-40B4-BE49-F238E27FC236}">
              <a16:creationId xmlns:a16="http://schemas.microsoft.com/office/drawing/2014/main" id="{6C0BA88C-0528-45A3-963D-667780B6F342}"/>
            </a:ext>
          </a:extLst>
        </xdr:cNvPr>
        <xdr:cNvCxnSpPr/>
      </xdr:nvCxnSpPr>
      <xdr:spPr>
        <a:xfrm>
          <a:off x="16230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38752</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55BCE587-2AC4-49A0-A6F2-7F2895A3B722}"/>
            </a:ext>
          </a:extLst>
        </xdr:cNvPr>
        <xdr:cNvSpPr txBox="1"/>
      </xdr:nvSpPr>
      <xdr:spPr>
        <a:xfrm>
          <a:off x="16357600" y="998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xdr:rowOff>
    </xdr:from>
    <xdr:to>
      <xdr:col>85</xdr:col>
      <xdr:colOff>177800</xdr:colOff>
      <xdr:row>59</xdr:row>
      <xdr:rowOff>117475</xdr:rowOff>
    </xdr:to>
    <xdr:sp macro="" textlink="">
      <xdr:nvSpPr>
        <xdr:cNvPr id="637" name="フローチャート: 判断 636">
          <a:extLst>
            <a:ext uri="{FF2B5EF4-FFF2-40B4-BE49-F238E27FC236}">
              <a16:creationId xmlns:a16="http://schemas.microsoft.com/office/drawing/2014/main" id="{AD0359D4-11F6-4B52-8D9D-3A72F1D104F4}"/>
            </a:ext>
          </a:extLst>
        </xdr:cNvPr>
        <xdr:cNvSpPr/>
      </xdr:nvSpPr>
      <xdr:spPr>
        <a:xfrm>
          <a:off x="16268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164465</xdr:rowOff>
    </xdr:from>
    <xdr:to>
      <xdr:col>81</xdr:col>
      <xdr:colOff>101600</xdr:colOff>
      <xdr:row>59</xdr:row>
      <xdr:rowOff>94615</xdr:rowOff>
    </xdr:to>
    <xdr:sp macro="" textlink="">
      <xdr:nvSpPr>
        <xdr:cNvPr id="638" name="フローチャート: 判断 637">
          <a:extLst>
            <a:ext uri="{FF2B5EF4-FFF2-40B4-BE49-F238E27FC236}">
              <a16:creationId xmlns:a16="http://schemas.microsoft.com/office/drawing/2014/main" id="{0427DA51-6CAC-437E-B599-757BCD0A6C3E}"/>
            </a:ext>
          </a:extLst>
        </xdr:cNvPr>
        <xdr:cNvSpPr/>
      </xdr:nvSpPr>
      <xdr:spPr>
        <a:xfrm>
          <a:off x="154305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128270</xdr:rowOff>
    </xdr:from>
    <xdr:to>
      <xdr:col>76</xdr:col>
      <xdr:colOff>165100</xdr:colOff>
      <xdr:row>59</xdr:row>
      <xdr:rowOff>58420</xdr:rowOff>
    </xdr:to>
    <xdr:sp macro="" textlink="">
      <xdr:nvSpPr>
        <xdr:cNvPr id="639" name="フローチャート: 判断 638">
          <a:extLst>
            <a:ext uri="{FF2B5EF4-FFF2-40B4-BE49-F238E27FC236}">
              <a16:creationId xmlns:a16="http://schemas.microsoft.com/office/drawing/2014/main" id="{30F58897-E04B-4C05-9A9E-D61305A3745D}"/>
            </a:ext>
          </a:extLst>
        </xdr:cNvPr>
        <xdr:cNvSpPr/>
      </xdr:nvSpPr>
      <xdr:spPr>
        <a:xfrm>
          <a:off x="14541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38735</xdr:rowOff>
    </xdr:from>
    <xdr:to>
      <xdr:col>72</xdr:col>
      <xdr:colOff>38100</xdr:colOff>
      <xdr:row>58</xdr:row>
      <xdr:rowOff>140335</xdr:rowOff>
    </xdr:to>
    <xdr:sp macro="" textlink="">
      <xdr:nvSpPr>
        <xdr:cNvPr id="640" name="フローチャート: 判断 639">
          <a:extLst>
            <a:ext uri="{FF2B5EF4-FFF2-40B4-BE49-F238E27FC236}">
              <a16:creationId xmlns:a16="http://schemas.microsoft.com/office/drawing/2014/main" id="{2AA21B89-2116-4D55-9A06-66F89359A84B}"/>
            </a:ext>
          </a:extLst>
        </xdr:cNvPr>
        <xdr:cNvSpPr/>
      </xdr:nvSpPr>
      <xdr:spPr>
        <a:xfrm>
          <a:off x="13652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69215</xdr:rowOff>
    </xdr:from>
    <xdr:to>
      <xdr:col>67</xdr:col>
      <xdr:colOff>101600</xdr:colOff>
      <xdr:row>58</xdr:row>
      <xdr:rowOff>170815</xdr:rowOff>
    </xdr:to>
    <xdr:sp macro="" textlink="">
      <xdr:nvSpPr>
        <xdr:cNvPr id="641" name="フローチャート: 判断 640">
          <a:extLst>
            <a:ext uri="{FF2B5EF4-FFF2-40B4-BE49-F238E27FC236}">
              <a16:creationId xmlns:a16="http://schemas.microsoft.com/office/drawing/2014/main" id="{3764E4CA-7AF9-4BDE-9C99-4D9BB218217F}"/>
            </a:ext>
          </a:extLst>
        </xdr:cNvPr>
        <xdr:cNvSpPr/>
      </xdr:nvSpPr>
      <xdr:spPr>
        <a:xfrm>
          <a:off x="12763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74115D63-5FE2-4B90-91B4-AE4D03961B0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C2F16CF8-F8E1-4831-B690-40BDB6CE8F9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854DB82B-3400-465F-8DB8-2426919A5BD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D216C73D-4FC1-4797-BCDF-E21668E3C1D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3891E361-7FC7-46DA-BC0D-5FC80B1C47F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647" name="楕円 646">
          <a:extLst>
            <a:ext uri="{FF2B5EF4-FFF2-40B4-BE49-F238E27FC236}">
              <a16:creationId xmlns:a16="http://schemas.microsoft.com/office/drawing/2014/main" id="{AACF674D-7A2A-4AEC-96F6-E089D203BB91}"/>
            </a:ext>
          </a:extLst>
        </xdr:cNvPr>
        <xdr:cNvSpPr/>
      </xdr:nvSpPr>
      <xdr:spPr>
        <a:xfrm>
          <a:off x="162687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17</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6793A1F2-FE91-4E99-9F86-E91A445CFFB2}"/>
            </a:ext>
          </a:extLst>
        </xdr:cNvPr>
        <xdr:cNvSpPr txBox="1"/>
      </xdr:nvSpPr>
      <xdr:spPr>
        <a:xfrm>
          <a:off x="16357600"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151130</xdr:rowOff>
    </xdr:from>
    <xdr:to>
      <xdr:col>81</xdr:col>
      <xdr:colOff>101600</xdr:colOff>
      <xdr:row>60</xdr:row>
      <xdr:rowOff>81280</xdr:rowOff>
    </xdr:to>
    <xdr:sp macro="" textlink="">
      <xdr:nvSpPr>
        <xdr:cNvPr id="649" name="楕円 648">
          <a:extLst>
            <a:ext uri="{FF2B5EF4-FFF2-40B4-BE49-F238E27FC236}">
              <a16:creationId xmlns:a16="http://schemas.microsoft.com/office/drawing/2014/main" id="{9F8A2AC0-8C4C-4EBA-A777-89DF9442DEBF}"/>
            </a:ext>
          </a:extLst>
        </xdr:cNvPr>
        <xdr:cNvSpPr/>
      </xdr:nvSpPr>
      <xdr:spPr>
        <a:xfrm>
          <a:off x="15430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30480</xdr:rowOff>
    </xdr:from>
    <xdr:to>
      <xdr:col>85</xdr:col>
      <xdr:colOff>127000</xdr:colOff>
      <xdr:row>60</xdr:row>
      <xdr:rowOff>72390</xdr:rowOff>
    </xdr:to>
    <xdr:cxnSp macro="">
      <xdr:nvCxnSpPr>
        <xdr:cNvPr id="650" name="直線コネクタ 649">
          <a:extLst>
            <a:ext uri="{FF2B5EF4-FFF2-40B4-BE49-F238E27FC236}">
              <a16:creationId xmlns:a16="http://schemas.microsoft.com/office/drawing/2014/main" id="{42C3AF9C-3F85-4096-ABF0-41C3045595EA}"/>
            </a:ext>
          </a:extLst>
        </xdr:cNvPr>
        <xdr:cNvCxnSpPr/>
      </xdr:nvCxnSpPr>
      <xdr:spPr>
        <a:xfrm>
          <a:off x="15481300" y="103174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109220</xdr:rowOff>
    </xdr:from>
    <xdr:to>
      <xdr:col>76</xdr:col>
      <xdr:colOff>165100</xdr:colOff>
      <xdr:row>60</xdr:row>
      <xdr:rowOff>39370</xdr:rowOff>
    </xdr:to>
    <xdr:sp macro="" textlink="">
      <xdr:nvSpPr>
        <xdr:cNvPr id="651" name="楕円 650">
          <a:extLst>
            <a:ext uri="{FF2B5EF4-FFF2-40B4-BE49-F238E27FC236}">
              <a16:creationId xmlns:a16="http://schemas.microsoft.com/office/drawing/2014/main" id="{C5741304-6167-4494-8FFD-F5E15316B804}"/>
            </a:ext>
          </a:extLst>
        </xdr:cNvPr>
        <xdr:cNvSpPr/>
      </xdr:nvSpPr>
      <xdr:spPr>
        <a:xfrm>
          <a:off x="14541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160020</xdr:rowOff>
    </xdr:from>
    <xdr:to>
      <xdr:col>81</xdr:col>
      <xdr:colOff>50800</xdr:colOff>
      <xdr:row>60</xdr:row>
      <xdr:rowOff>30480</xdr:rowOff>
    </xdr:to>
    <xdr:cxnSp macro="">
      <xdr:nvCxnSpPr>
        <xdr:cNvPr id="652" name="直線コネクタ 651">
          <a:extLst>
            <a:ext uri="{FF2B5EF4-FFF2-40B4-BE49-F238E27FC236}">
              <a16:creationId xmlns:a16="http://schemas.microsoft.com/office/drawing/2014/main" id="{DC04F7A8-177A-4CF9-A2BC-891AEBB5B3A4}"/>
            </a:ext>
          </a:extLst>
        </xdr:cNvPr>
        <xdr:cNvCxnSpPr/>
      </xdr:nvCxnSpPr>
      <xdr:spPr>
        <a:xfrm>
          <a:off x="14592300" y="102755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67310</xdr:rowOff>
    </xdr:from>
    <xdr:to>
      <xdr:col>72</xdr:col>
      <xdr:colOff>38100</xdr:colOff>
      <xdr:row>59</xdr:row>
      <xdr:rowOff>168910</xdr:rowOff>
    </xdr:to>
    <xdr:sp macro="" textlink="">
      <xdr:nvSpPr>
        <xdr:cNvPr id="653" name="楕円 652">
          <a:extLst>
            <a:ext uri="{FF2B5EF4-FFF2-40B4-BE49-F238E27FC236}">
              <a16:creationId xmlns:a16="http://schemas.microsoft.com/office/drawing/2014/main" id="{4FA7B318-7A16-4AD2-B165-BD484886D1A3}"/>
            </a:ext>
          </a:extLst>
        </xdr:cNvPr>
        <xdr:cNvSpPr/>
      </xdr:nvSpPr>
      <xdr:spPr>
        <a:xfrm>
          <a:off x="13652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118110</xdr:rowOff>
    </xdr:from>
    <xdr:to>
      <xdr:col>76</xdr:col>
      <xdr:colOff>114300</xdr:colOff>
      <xdr:row>59</xdr:row>
      <xdr:rowOff>160020</xdr:rowOff>
    </xdr:to>
    <xdr:cxnSp macro="">
      <xdr:nvCxnSpPr>
        <xdr:cNvPr id="654" name="直線コネクタ 653">
          <a:extLst>
            <a:ext uri="{FF2B5EF4-FFF2-40B4-BE49-F238E27FC236}">
              <a16:creationId xmlns:a16="http://schemas.microsoft.com/office/drawing/2014/main" id="{85F110F5-7C7C-4177-8650-5056A04C7A8F}"/>
            </a:ext>
          </a:extLst>
        </xdr:cNvPr>
        <xdr:cNvCxnSpPr/>
      </xdr:nvCxnSpPr>
      <xdr:spPr>
        <a:xfrm>
          <a:off x="13703300" y="102336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25400</xdr:rowOff>
    </xdr:from>
    <xdr:to>
      <xdr:col>67</xdr:col>
      <xdr:colOff>101600</xdr:colOff>
      <xdr:row>59</xdr:row>
      <xdr:rowOff>127000</xdr:rowOff>
    </xdr:to>
    <xdr:sp macro="" textlink="">
      <xdr:nvSpPr>
        <xdr:cNvPr id="655" name="楕円 654">
          <a:extLst>
            <a:ext uri="{FF2B5EF4-FFF2-40B4-BE49-F238E27FC236}">
              <a16:creationId xmlns:a16="http://schemas.microsoft.com/office/drawing/2014/main" id="{A3B0B1C4-D6A1-4D51-8416-929D9BEECD8B}"/>
            </a:ext>
          </a:extLst>
        </xdr:cNvPr>
        <xdr:cNvSpPr/>
      </xdr:nvSpPr>
      <xdr:spPr>
        <a:xfrm>
          <a:off x="12763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76200</xdr:rowOff>
    </xdr:from>
    <xdr:to>
      <xdr:col>71</xdr:col>
      <xdr:colOff>177800</xdr:colOff>
      <xdr:row>59</xdr:row>
      <xdr:rowOff>118110</xdr:rowOff>
    </xdr:to>
    <xdr:cxnSp macro="">
      <xdr:nvCxnSpPr>
        <xdr:cNvPr id="656" name="直線コネクタ 655">
          <a:extLst>
            <a:ext uri="{FF2B5EF4-FFF2-40B4-BE49-F238E27FC236}">
              <a16:creationId xmlns:a16="http://schemas.microsoft.com/office/drawing/2014/main" id="{E661ACB9-2A62-4EEB-90E7-D2BF4DE8FB5A}"/>
            </a:ext>
          </a:extLst>
        </xdr:cNvPr>
        <xdr:cNvCxnSpPr/>
      </xdr:nvCxnSpPr>
      <xdr:spPr>
        <a:xfrm>
          <a:off x="12814300" y="101917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111142</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97C26648-654B-40FF-8AE0-3F9C721268B5}"/>
            </a:ext>
          </a:extLst>
        </xdr:cNvPr>
        <xdr:cNvSpPr txBox="1"/>
      </xdr:nvSpPr>
      <xdr:spPr>
        <a:xfrm>
          <a:off x="152660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74947</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161A132C-BA92-461B-9CBB-159A99ADD2F9}"/>
            </a:ext>
          </a:extLst>
        </xdr:cNvPr>
        <xdr:cNvSpPr txBox="1"/>
      </xdr:nvSpPr>
      <xdr:spPr>
        <a:xfrm>
          <a:off x="14389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156862</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F17FBC76-B006-4497-822A-5385BB4E173F}"/>
            </a:ext>
          </a:extLst>
        </xdr:cNvPr>
        <xdr:cNvSpPr txBox="1"/>
      </xdr:nvSpPr>
      <xdr:spPr>
        <a:xfrm>
          <a:off x="13500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15892</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49EE68F9-EB1A-4B3A-95D7-DED92C26ECB1}"/>
            </a:ext>
          </a:extLst>
        </xdr:cNvPr>
        <xdr:cNvSpPr txBox="1"/>
      </xdr:nvSpPr>
      <xdr:spPr>
        <a:xfrm>
          <a:off x="12611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72407</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424D3DFF-93AA-4A34-8028-51639B045A67}"/>
            </a:ext>
          </a:extLst>
        </xdr:cNvPr>
        <xdr:cNvSpPr txBox="1"/>
      </xdr:nvSpPr>
      <xdr:spPr>
        <a:xfrm>
          <a:off x="152660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30497</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924DB108-17DC-44FA-A885-94358782D92E}"/>
            </a:ext>
          </a:extLst>
        </xdr:cNvPr>
        <xdr:cNvSpPr txBox="1"/>
      </xdr:nvSpPr>
      <xdr:spPr>
        <a:xfrm>
          <a:off x="14389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160037</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7243E74B-C08B-4970-BA19-BE39B9083D61}"/>
            </a:ext>
          </a:extLst>
        </xdr:cNvPr>
        <xdr:cNvSpPr txBox="1"/>
      </xdr:nvSpPr>
      <xdr:spPr>
        <a:xfrm>
          <a:off x="13500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118127</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A8FD31D9-AC47-4A1A-A341-8017E648E27F}"/>
            </a:ext>
          </a:extLst>
        </xdr:cNvPr>
        <xdr:cNvSpPr txBox="1"/>
      </xdr:nvSpPr>
      <xdr:spPr>
        <a:xfrm>
          <a:off x="12611744"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8CA88BD4-DDDB-40A3-9178-B33FCEF35E0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408FACDF-2C96-44FC-AB5B-30000E18409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3184599E-6911-473B-A1CD-A9FA0C6EAE8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71817D6B-F3F0-4D55-9D9A-54EF44B935F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4923D004-A9BF-4B8D-8BDE-5B78D0BC0C4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4643FC00-5040-4170-B1DE-2D9D330212C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9162C013-967E-4470-9A16-365D943CB50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3459D442-6D9B-4955-AC9F-FB8B24EBCF0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85EEA97F-05EE-476C-AB2D-AC78815B4B7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3761059C-2E47-4417-BBA0-A906BE40715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1BA6CFD4-9391-45B9-9B96-CA342498925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5AD7706C-FC90-4F90-9C7B-C9B1ACDE0B0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1FBB8480-D76E-4A02-832E-A00A0290AF9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2335AADD-475B-4402-96D4-E1AE08610AF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2F6B54F9-65EE-4ADC-9E6B-1E03EFB93E7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A302A08E-F6FB-42D2-99EB-C171AD73C65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78D151A7-2926-46E0-8530-B510008B901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52BCC021-9C0B-4022-A9FF-43998AB9EAA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CBF2AC56-A523-4075-A092-2FF82A12BEC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608DEC84-4907-4509-9D08-1D75B5F3E0E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B6DCF045-B35F-4A21-9862-9EDBBCABC72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0282D3B5-DF98-4BFF-BC6C-2E929C9661D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ED985776-5736-4575-ADCA-36ACBD31F6A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63</xdr:row>
      <xdr:rowOff>148590</xdr:rowOff>
    </xdr:to>
    <xdr:cxnSp macro="">
      <xdr:nvCxnSpPr>
        <xdr:cNvPr id="688" name="直線コネクタ 687">
          <a:extLst>
            <a:ext uri="{FF2B5EF4-FFF2-40B4-BE49-F238E27FC236}">
              <a16:creationId xmlns:a16="http://schemas.microsoft.com/office/drawing/2014/main" id="{E9215CEF-4FD8-42AD-9AD8-3DDEB7C5A54C}"/>
            </a:ext>
          </a:extLst>
        </xdr:cNvPr>
        <xdr:cNvCxnSpPr/>
      </xdr:nvCxnSpPr>
      <xdr:spPr>
        <a:xfrm flipV="1">
          <a:off x="22160864" y="96164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A4E2F55C-317A-4E2C-AE89-FB48B4E328C8}"/>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0" name="直線コネクタ 689">
          <a:extLst>
            <a:ext uri="{FF2B5EF4-FFF2-40B4-BE49-F238E27FC236}">
              <a16:creationId xmlns:a16="http://schemas.microsoft.com/office/drawing/2014/main" id="{2F224988-F6D9-4EBA-ADC9-2BC60FA58B13}"/>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6A043268-B023-4312-B318-680951F71733}"/>
            </a:ext>
          </a:extLst>
        </xdr:cNvPr>
        <xdr:cNvSpPr txBox="1"/>
      </xdr:nvSpPr>
      <xdr:spPr>
        <a:xfrm>
          <a:off x="22199600" y="93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692" name="直線コネクタ 691">
          <a:extLst>
            <a:ext uri="{FF2B5EF4-FFF2-40B4-BE49-F238E27FC236}">
              <a16:creationId xmlns:a16="http://schemas.microsoft.com/office/drawing/2014/main" id="{4B0D5BA9-FED9-4F26-8459-C15AD7E228C0}"/>
            </a:ext>
          </a:extLst>
        </xdr:cNvPr>
        <xdr:cNvCxnSpPr/>
      </xdr:nvCxnSpPr>
      <xdr:spPr>
        <a:xfrm>
          <a:off x="22072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97807</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B69C571C-81DB-43AD-9AFC-9CBE81CEC527}"/>
            </a:ext>
          </a:extLst>
        </xdr:cNvPr>
        <xdr:cNvSpPr txBox="1"/>
      </xdr:nvSpPr>
      <xdr:spPr>
        <a:xfrm>
          <a:off x="22199600" y="1038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694" name="フローチャート: 判断 693">
          <a:extLst>
            <a:ext uri="{FF2B5EF4-FFF2-40B4-BE49-F238E27FC236}">
              <a16:creationId xmlns:a16="http://schemas.microsoft.com/office/drawing/2014/main" id="{C879DB00-04AE-45CA-872C-D36109678957}"/>
            </a:ext>
          </a:extLst>
        </xdr:cNvPr>
        <xdr:cNvSpPr/>
      </xdr:nvSpPr>
      <xdr:spPr>
        <a:xfrm>
          <a:off x="22110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695" name="フローチャート: 判断 694">
          <a:extLst>
            <a:ext uri="{FF2B5EF4-FFF2-40B4-BE49-F238E27FC236}">
              <a16:creationId xmlns:a16="http://schemas.microsoft.com/office/drawing/2014/main" id="{E97B04BD-8AF3-48C6-B1D5-7AE7285961AB}"/>
            </a:ext>
          </a:extLst>
        </xdr:cNvPr>
        <xdr:cNvSpPr/>
      </xdr:nvSpPr>
      <xdr:spPr>
        <a:xfrm>
          <a:off x="21272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82550</xdr:rowOff>
    </xdr:from>
    <xdr:to>
      <xdr:col>107</xdr:col>
      <xdr:colOff>101600</xdr:colOff>
      <xdr:row>62</xdr:row>
      <xdr:rowOff>12700</xdr:rowOff>
    </xdr:to>
    <xdr:sp macro="" textlink="">
      <xdr:nvSpPr>
        <xdr:cNvPr id="696" name="フローチャート: 判断 695">
          <a:extLst>
            <a:ext uri="{FF2B5EF4-FFF2-40B4-BE49-F238E27FC236}">
              <a16:creationId xmlns:a16="http://schemas.microsoft.com/office/drawing/2014/main" id="{C5BB36B3-07C9-4611-A22C-6A29272CEB0D}"/>
            </a:ext>
          </a:extLst>
        </xdr:cNvPr>
        <xdr:cNvSpPr/>
      </xdr:nvSpPr>
      <xdr:spPr>
        <a:xfrm>
          <a:off x="20383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697" name="フローチャート: 判断 696">
          <a:extLst>
            <a:ext uri="{FF2B5EF4-FFF2-40B4-BE49-F238E27FC236}">
              <a16:creationId xmlns:a16="http://schemas.microsoft.com/office/drawing/2014/main" id="{0D41308C-8400-446B-86A9-AEC5E97F8C58}"/>
            </a:ext>
          </a:extLst>
        </xdr:cNvPr>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143510</xdr:rowOff>
    </xdr:from>
    <xdr:to>
      <xdr:col>98</xdr:col>
      <xdr:colOff>38100</xdr:colOff>
      <xdr:row>62</xdr:row>
      <xdr:rowOff>73660</xdr:rowOff>
    </xdr:to>
    <xdr:sp macro="" textlink="">
      <xdr:nvSpPr>
        <xdr:cNvPr id="698" name="フローチャート: 判断 697">
          <a:extLst>
            <a:ext uri="{FF2B5EF4-FFF2-40B4-BE49-F238E27FC236}">
              <a16:creationId xmlns:a16="http://schemas.microsoft.com/office/drawing/2014/main" id="{6284E77E-BE57-4131-863F-B5B45CA66FF8}"/>
            </a:ext>
          </a:extLst>
        </xdr:cNvPr>
        <xdr:cNvSpPr/>
      </xdr:nvSpPr>
      <xdr:spPr>
        <a:xfrm>
          <a:off x="18605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8D1880BA-725F-4B64-81E4-24127000CF6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72079088-E632-4B33-B0EA-B2DD76BEE9C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17663F43-E610-46D8-B317-FED51AAF20D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C1ACA473-A3AE-46AF-B28A-4046C8928F4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DE923893-9334-47DB-92E9-8EC7AA203DB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109220</xdr:rowOff>
    </xdr:from>
    <xdr:to>
      <xdr:col>116</xdr:col>
      <xdr:colOff>114300</xdr:colOff>
      <xdr:row>63</xdr:row>
      <xdr:rowOff>39370</xdr:rowOff>
    </xdr:to>
    <xdr:sp macro="" textlink="">
      <xdr:nvSpPr>
        <xdr:cNvPr id="704" name="楕円 703">
          <a:extLst>
            <a:ext uri="{FF2B5EF4-FFF2-40B4-BE49-F238E27FC236}">
              <a16:creationId xmlns:a16="http://schemas.microsoft.com/office/drawing/2014/main" id="{BD6A4ABA-6527-4D8D-BCD1-564680D643A7}"/>
            </a:ext>
          </a:extLst>
        </xdr:cNvPr>
        <xdr:cNvSpPr/>
      </xdr:nvSpPr>
      <xdr:spPr>
        <a:xfrm>
          <a:off x="22110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87647</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5851EE72-7D7E-4340-B583-DB0071C0E354}"/>
            </a:ext>
          </a:extLst>
        </xdr:cNvPr>
        <xdr:cNvSpPr txBox="1"/>
      </xdr:nvSpPr>
      <xdr:spPr>
        <a:xfrm>
          <a:off x="22199600"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109220</xdr:rowOff>
    </xdr:from>
    <xdr:to>
      <xdr:col>112</xdr:col>
      <xdr:colOff>38100</xdr:colOff>
      <xdr:row>63</xdr:row>
      <xdr:rowOff>39370</xdr:rowOff>
    </xdr:to>
    <xdr:sp macro="" textlink="">
      <xdr:nvSpPr>
        <xdr:cNvPr id="706" name="楕円 705">
          <a:extLst>
            <a:ext uri="{FF2B5EF4-FFF2-40B4-BE49-F238E27FC236}">
              <a16:creationId xmlns:a16="http://schemas.microsoft.com/office/drawing/2014/main" id="{67BA18AA-F4DC-4558-A0AF-44BE2BCE4455}"/>
            </a:ext>
          </a:extLst>
        </xdr:cNvPr>
        <xdr:cNvSpPr/>
      </xdr:nvSpPr>
      <xdr:spPr>
        <a:xfrm>
          <a:off x="21272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160020</xdr:rowOff>
    </xdr:from>
    <xdr:to>
      <xdr:col>116</xdr:col>
      <xdr:colOff>63500</xdr:colOff>
      <xdr:row>62</xdr:row>
      <xdr:rowOff>160020</xdr:rowOff>
    </xdr:to>
    <xdr:cxnSp macro="">
      <xdr:nvCxnSpPr>
        <xdr:cNvPr id="707" name="直線コネクタ 706">
          <a:extLst>
            <a:ext uri="{FF2B5EF4-FFF2-40B4-BE49-F238E27FC236}">
              <a16:creationId xmlns:a16="http://schemas.microsoft.com/office/drawing/2014/main" id="{0D8039EF-4A1D-426E-9EDB-1527CF8CE9BB}"/>
            </a:ext>
          </a:extLst>
        </xdr:cNvPr>
        <xdr:cNvCxnSpPr/>
      </xdr:nvCxnSpPr>
      <xdr:spPr>
        <a:xfrm>
          <a:off x="21323300" y="1078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109220</xdr:rowOff>
    </xdr:from>
    <xdr:to>
      <xdr:col>107</xdr:col>
      <xdr:colOff>101600</xdr:colOff>
      <xdr:row>63</xdr:row>
      <xdr:rowOff>39370</xdr:rowOff>
    </xdr:to>
    <xdr:sp macro="" textlink="">
      <xdr:nvSpPr>
        <xdr:cNvPr id="708" name="楕円 707">
          <a:extLst>
            <a:ext uri="{FF2B5EF4-FFF2-40B4-BE49-F238E27FC236}">
              <a16:creationId xmlns:a16="http://schemas.microsoft.com/office/drawing/2014/main" id="{3E1D1D54-E5AE-4C4D-8007-31A55D2E3AC6}"/>
            </a:ext>
          </a:extLst>
        </xdr:cNvPr>
        <xdr:cNvSpPr/>
      </xdr:nvSpPr>
      <xdr:spPr>
        <a:xfrm>
          <a:off x="20383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160020</xdr:rowOff>
    </xdr:from>
    <xdr:to>
      <xdr:col>111</xdr:col>
      <xdr:colOff>177800</xdr:colOff>
      <xdr:row>62</xdr:row>
      <xdr:rowOff>160020</xdr:rowOff>
    </xdr:to>
    <xdr:cxnSp macro="">
      <xdr:nvCxnSpPr>
        <xdr:cNvPr id="709" name="直線コネクタ 708">
          <a:extLst>
            <a:ext uri="{FF2B5EF4-FFF2-40B4-BE49-F238E27FC236}">
              <a16:creationId xmlns:a16="http://schemas.microsoft.com/office/drawing/2014/main" id="{D3672F7D-67E5-4F8D-A180-BCB4B8D53FA7}"/>
            </a:ext>
          </a:extLst>
        </xdr:cNvPr>
        <xdr:cNvCxnSpPr/>
      </xdr:nvCxnSpPr>
      <xdr:spPr>
        <a:xfrm>
          <a:off x="20434300" y="1078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116840</xdr:rowOff>
    </xdr:from>
    <xdr:to>
      <xdr:col>102</xdr:col>
      <xdr:colOff>165100</xdr:colOff>
      <xdr:row>63</xdr:row>
      <xdr:rowOff>46990</xdr:rowOff>
    </xdr:to>
    <xdr:sp macro="" textlink="">
      <xdr:nvSpPr>
        <xdr:cNvPr id="710" name="楕円 709">
          <a:extLst>
            <a:ext uri="{FF2B5EF4-FFF2-40B4-BE49-F238E27FC236}">
              <a16:creationId xmlns:a16="http://schemas.microsoft.com/office/drawing/2014/main" id="{E23592DA-5356-416A-A969-A53C9E9B9594}"/>
            </a:ext>
          </a:extLst>
        </xdr:cNvPr>
        <xdr:cNvSpPr/>
      </xdr:nvSpPr>
      <xdr:spPr>
        <a:xfrm>
          <a:off x="19494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160020</xdr:rowOff>
    </xdr:from>
    <xdr:to>
      <xdr:col>107</xdr:col>
      <xdr:colOff>50800</xdr:colOff>
      <xdr:row>62</xdr:row>
      <xdr:rowOff>167640</xdr:rowOff>
    </xdr:to>
    <xdr:cxnSp macro="">
      <xdr:nvCxnSpPr>
        <xdr:cNvPr id="711" name="直線コネクタ 710">
          <a:extLst>
            <a:ext uri="{FF2B5EF4-FFF2-40B4-BE49-F238E27FC236}">
              <a16:creationId xmlns:a16="http://schemas.microsoft.com/office/drawing/2014/main" id="{4F1EEB45-316B-479A-A59E-5ABA9D828519}"/>
            </a:ext>
          </a:extLst>
        </xdr:cNvPr>
        <xdr:cNvCxnSpPr/>
      </xdr:nvCxnSpPr>
      <xdr:spPr>
        <a:xfrm flipV="1">
          <a:off x="19545300" y="10789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116840</xdr:rowOff>
    </xdr:from>
    <xdr:to>
      <xdr:col>98</xdr:col>
      <xdr:colOff>38100</xdr:colOff>
      <xdr:row>63</xdr:row>
      <xdr:rowOff>46990</xdr:rowOff>
    </xdr:to>
    <xdr:sp macro="" textlink="">
      <xdr:nvSpPr>
        <xdr:cNvPr id="712" name="楕円 711">
          <a:extLst>
            <a:ext uri="{FF2B5EF4-FFF2-40B4-BE49-F238E27FC236}">
              <a16:creationId xmlns:a16="http://schemas.microsoft.com/office/drawing/2014/main" id="{DA78D34C-6950-4277-9CAD-CA34A64DAD84}"/>
            </a:ext>
          </a:extLst>
        </xdr:cNvPr>
        <xdr:cNvSpPr/>
      </xdr:nvSpPr>
      <xdr:spPr>
        <a:xfrm>
          <a:off x="18605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167640</xdr:rowOff>
    </xdr:from>
    <xdr:to>
      <xdr:col>102</xdr:col>
      <xdr:colOff>114300</xdr:colOff>
      <xdr:row>62</xdr:row>
      <xdr:rowOff>167640</xdr:rowOff>
    </xdr:to>
    <xdr:cxnSp macro="">
      <xdr:nvCxnSpPr>
        <xdr:cNvPr id="713" name="直線コネクタ 712">
          <a:extLst>
            <a:ext uri="{FF2B5EF4-FFF2-40B4-BE49-F238E27FC236}">
              <a16:creationId xmlns:a16="http://schemas.microsoft.com/office/drawing/2014/main" id="{E5187CA7-E89A-48C2-A76F-05DBBBB3FAE5}"/>
            </a:ext>
          </a:extLst>
        </xdr:cNvPr>
        <xdr:cNvCxnSpPr/>
      </xdr:nvCxnSpPr>
      <xdr:spPr>
        <a:xfrm>
          <a:off x="18656300" y="10797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21607</xdr:rowOff>
    </xdr:from>
    <xdr:ext cx="469744" cy="259045"/>
    <xdr:sp macro="" textlink="">
      <xdr:nvSpPr>
        <xdr:cNvPr id="714" name="n_1aveValue【保健センター・保健所】&#10;一人当たり面積">
          <a:extLst>
            <a:ext uri="{FF2B5EF4-FFF2-40B4-BE49-F238E27FC236}">
              <a16:creationId xmlns:a16="http://schemas.microsoft.com/office/drawing/2014/main" id="{9C08ACBE-56C0-411C-8733-DF1B30F94152}"/>
            </a:ext>
          </a:extLst>
        </xdr:cNvPr>
        <xdr:cNvSpPr txBox="1"/>
      </xdr:nvSpPr>
      <xdr:spPr>
        <a:xfrm>
          <a:off x="21075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29227</xdr:rowOff>
    </xdr:from>
    <xdr:ext cx="469744" cy="259045"/>
    <xdr:sp macro="" textlink="">
      <xdr:nvSpPr>
        <xdr:cNvPr id="715" name="n_2aveValue【保健センター・保健所】&#10;一人当たり面積">
          <a:extLst>
            <a:ext uri="{FF2B5EF4-FFF2-40B4-BE49-F238E27FC236}">
              <a16:creationId xmlns:a16="http://schemas.microsoft.com/office/drawing/2014/main" id="{97D30161-2ABD-482B-AFD1-AC775AC23EFD}"/>
            </a:ext>
          </a:extLst>
        </xdr:cNvPr>
        <xdr:cNvSpPr txBox="1"/>
      </xdr:nvSpPr>
      <xdr:spPr>
        <a:xfrm>
          <a:off x="20199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82567</xdr:rowOff>
    </xdr:from>
    <xdr:ext cx="469744" cy="259045"/>
    <xdr:sp macro="" textlink="">
      <xdr:nvSpPr>
        <xdr:cNvPr id="716" name="n_3aveValue【保健センター・保健所】&#10;一人当たり面積">
          <a:extLst>
            <a:ext uri="{FF2B5EF4-FFF2-40B4-BE49-F238E27FC236}">
              <a16:creationId xmlns:a16="http://schemas.microsoft.com/office/drawing/2014/main" id="{640F0C62-58F4-4DE2-A947-77E5ECB24A5B}"/>
            </a:ext>
          </a:extLst>
        </xdr:cNvPr>
        <xdr:cNvSpPr txBox="1"/>
      </xdr:nvSpPr>
      <xdr:spPr>
        <a:xfrm>
          <a:off x="19310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90187</xdr:rowOff>
    </xdr:from>
    <xdr:ext cx="469744" cy="259045"/>
    <xdr:sp macro="" textlink="">
      <xdr:nvSpPr>
        <xdr:cNvPr id="717" name="n_4aveValue【保健センター・保健所】&#10;一人当たり面積">
          <a:extLst>
            <a:ext uri="{FF2B5EF4-FFF2-40B4-BE49-F238E27FC236}">
              <a16:creationId xmlns:a16="http://schemas.microsoft.com/office/drawing/2014/main" id="{645DB2B5-0586-425F-94B7-B4A482B336E6}"/>
            </a:ext>
          </a:extLst>
        </xdr:cNvPr>
        <xdr:cNvSpPr txBox="1"/>
      </xdr:nvSpPr>
      <xdr:spPr>
        <a:xfrm>
          <a:off x="18421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30497</xdr:rowOff>
    </xdr:from>
    <xdr:ext cx="469744" cy="259045"/>
    <xdr:sp macro="" textlink="">
      <xdr:nvSpPr>
        <xdr:cNvPr id="718" name="n_1mainValue【保健センター・保健所】&#10;一人当たり面積">
          <a:extLst>
            <a:ext uri="{FF2B5EF4-FFF2-40B4-BE49-F238E27FC236}">
              <a16:creationId xmlns:a16="http://schemas.microsoft.com/office/drawing/2014/main" id="{E88FC5AF-4310-4B91-B25D-7CF61FA028D3}"/>
            </a:ext>
          </a:extLst>
        </xdr:cNvPr>
        <xdr:cNvSpPr txBox="1"/>
      </xdr:nvSpPr>
      <xdr:spPr>
        <a:xfrm>
          <a:off x="210757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30497</xdr:rowOff>
    </xdr:from>
    <xdr:ext cx="469744" cy="259045"/>
    <xdr:sp macro="" textlink="">
      <xdr:nvSpPr>
        <xdr:cNvPr id="719" name="n_2mainValue【保健センター・保健所】&#10;一人当たり面積">
          <a:extLst>
            <a:ext uri="{FF2B5EF4-FFF2-40B4-BE49-F238E27FC236}">
              <a16:creationId xmlns:a16="http://schemas.microsoft.com/office/drawing/2014/main" id="{C6624236-33C6-4076-977B-2086ABB63257}"/>
            </a:ext>
          </a:extLst>
        </xdr:cNvPr>
        <xdr:cNvSpPr txBox="1"/>
      </xdr:nvSpPr>
      <xdr:spPr>
        <a:xfrm>
          <a:off x="20199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38117</xdr:rowOff>
    </xdr:from>
    <xdr:ext cx="469744" cy="259045"/>
    <xdr:sp macro="" textlink="">
      <xdr:nvSpPr>
        <xdr:cNvPr id="720" name="n_3mainValue【保健センター・保健所】&#10;一人当たり面積">
          <a:extLst>
            <a:ext uri="{FF2B5EF4-FFF2-40B4-BE49-F238E27FC236}">
              <a16:creationId xmlns:a16="http://schemas.microsoft.com/office/drawing/2014/main" id="{C7E928BF-4E20-431B-A441-D6B4924734E2}"/>
            </a:ext>
          </a:extLst>
        </xdr:cNvPr>
        <xdr:cNvSpPr txBox="1"/>
      </xdr:nvSpPr>
      <xdr:spPr>
        <a:xfrm>
          <a:off x="193104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38117</xdr:rowOff>
    </xdr:from>
    <xdr:ext cx="469744" cy="259045"/>
    <xdr:sp macro="" textlink="">
      <xdr:nvSpPr>
        <xdr:cNvPr id="721" name="n_4mainValue【保健センター・保健所】&#10;一人当たり面積">
          <a:extLst>
            <a:ext uri="{FF2B5EF4-FFF2-40B4-BE49-F238E27FC236}">
              <a16:creationId xmlns:a16="http://schemas.microsoft.com/office/drawing/2014/main" id="{17E220DF-6D6C-4CD7-958D-891BAFB9E72E}"/>
            </a:ext>
          </a:extLst>
        </xdr:cNvPr>
        <xdr:cNvSpPr txBox="1"/>
      </xdr:nvSpPr>
      <xdr:spPr>
        <a:xfrm>
          <a:off x="184214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96EDC949-2CD8-47B0-AD9C-5E78D0ABFA7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DAC30EDE-F810-47F7-ADA3-D89D976CAB4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F5F4AA50-6FA1-44B6-B5B8-E9F1B22B2C7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C7C314CB-A09A-40EB-B249-804E7E48429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39F7622B-50CD-4709-A66D-BEDFD02239F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13A2997A-2C4B-4818-86C9-E61334FF862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A4EE7D11-6D18-4482-97FD-043F0D24A87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B01769D9-5A5C-49EB-8C33-82CDFFD20F6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21181A1A-5920-4AD8-BE91-D41B63741FA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9C370449-A26A-4850-83EC-5C6D524BAA6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1456F6B5-1822-41A9-A876-E7F394E431D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292CC53C-7D60-4D82-9C3F-781508FC130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F4FC3213-D6EC-4310-9852-A561DC72001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9CA207A8-7F94-41AC-B757-75246DE8BA6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18E2C9F7-F8EF-4E56-89CE-36AC26BAE0B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C93099D5-7D18-49D6-A034-D4ADB534A5F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D98A8998-31A6-4D55-BF50-457D2E81D42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1494D801-B5CF-4F32-A67C-F2B5152302E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E14EB18B-F113-45C8-822D-66270B94089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26E4556E-BA46-4785-9C62-8A8A193DA4C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6B1A2DDB-41A1-4B5B-B7CF-85746C8A809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E484A5E8-31B9-4233-9260-8BA9CCFB7AB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E5B9E074-E488-4375-B986-80F83B2ACF0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3EFCA9F0-B729-4E44-A4CF-2FB1F05CA77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47625</xdr:rowOff>
    </xdr:from>
    <xdr:to>
      <xdr:col>85</xdr:col>
      <xdr:colOff>126364</xdr:colOff>
      <xdr:row>85</xdr:row>
      <xdr:rowOff>55245</xdr:rowOff>
    </xdr:to>
    <xdr:cxnSp macro="">
      <xdr:nvCxnSpPr>
        <xdr:cNvPr id="746" name="直線コネクタ 745">
          <a:extLst>
            <a:ext uri="{FF2B5EF4-FFF2-40B4-BE49-F238E27FC236}">
              <a16:creationId xmlns:a16="http://schemas.microsoft.com/office/drawing/2014/main" id="{6686C35F-0F94-46F7-8209-6F6502DA5010}"/>
            </a:ext>
          </a:extLst>
        </xdr:cNvPr>
        <xdr:cNvCxnSpPr/>
      </xdr:nvCxnSpPr>
      <xdr:spPr>
        <a:xfrm flipV="1">
          <a:off x="16318864" y="1324927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59072</xdr:rowOff>
    </xdr:from>
    <xdr:ext cx="405111" cy="259045"/>
    <xdr:sp macro="" textlink="">
      <xdr:nvSpPr>
        <xdr:cNvPr id="747" name="【消防施設】&#10;有形固定資産減価償却率最小値テキスト">
          <a:extLst>
            <a:ext uri="{FF2B5EF4-FFF2-40B4-BE49-F238E27FC236}">
              <a16:creationId xmlns:a16="http://schemas.microsoft.com/office/drawing/2014/main" id="{472DC8DD-05EC-4703-AC2E-8187E9DD4446}"/>
            </a:ext>
          </a:extLst>
        </xdr:cNvPr>
        <xdr:cNvSpPr txBox="1"/>
      </xdr:nvSpPr>
      <xdr:spPr>
        <a:xfrm>
          <a:off x="16357600"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55245</xdr:rowOff>
    </xdr:from>
    <xdr:to>
      <xdr:col>86</xdr:col>
      <xdr:colOff>25400</xdr:colOff>
      <xdr:row>85</xdr:row>
      <xdr:rowOff>55245</xdr:rowOff>
    </xdr:to>
    <xdr:cxnSp macro="">
      <xdr:nvCxnSpPr>
        <xdr:cNvPr id="748" name="直線コネクタ 747">
          <a:extLst>
            <a:ext uri="{FF2B5EF4-FFF2-40B4-BE49-F238E27FC236}">
              <a16:creationId xmlns:a16="http://schemas.microsoft.com/office/drawing/2014/main" id="{0A795629-7B77-4444-A281-59B0ECDD7D20}"/>
            </a:ext>
          </a:extLst>
        </xdr:cNvPr>
        <xdr:cNvCxnSpPr/>
      </xdr:nvCxnSpPr>
      <xdr:spPr>
        <a:xfrm>
          <a:off x="16230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165752</xdr:rowOff>
    </xdr:from>
    <xdr:ext cx="405111" cy="259045"/>
    <xdr:sp macro="" textlink="">
      <xdr:nvSpPr>
        <xdr:cNvPr id="749" name="【消防施設】&#10;有形固定資産減価償却率最大値テキスト">
          <a:extLst>
            <a:ext uri="{FF2B5EF4-FFF2-40B4-BE49-F238E27FC236}">
              <a16:creationId xmlns:a16="http://schemas.microsoft.com/office/drawing/2014/main" id="{DFA5076C-0F5E-4F6C-B7F4-3AF86FD69541}"/>
            </a:ext>
          </a:extLst>
        </xdr:cNvPr>
        <xdr:cNvSpPr txBox="1"/>
      </xdr:nvSpPr>
      <xdr:spPr>
        <a:xfrm>
          <a:off x="16357600" y="1302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47625</xdr:rowOff>
    </xdr:from>
    <xdr:to>
      <xdr:col>86</xdr:col>
      <xdr:colOff>25400</xdr:colOff>
      <xdr:row>77</xdr:row>
      <xdr:rowOff>47625</xdr:rowOff>
    </xdr:to>
    <xdr:cxnSp macro="">
      <xdr:nvCxnSpPr>
        <xdr:cNvPr id="750" name="直線コネクタ 749">
          <a:extLst>
            <a:ext uri="{FF2B5EF4-FFF2-40B4-BE49-F238E27FC236}">
              <a16:creationId xmlns:a16="http://schemas.microsoft.com/office/drawing/2014/main" id="{29046A7C-7994-4E02-86E6-6499578D87B5}"/>
            </a:ext>
          </a:extLst>
        </xdr:cNvPr>
        <xdr:cNvCxnSpPr/>
      </xdr:nvCxnSpPr>
      <xdr:spPr>
        <a:xfrm>
          <a:off x="16230600" y="1324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69232</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AA3AD76E-1C78-4819-A652-A24234E2FBB0}"/>
            </a:ext>
          </a:extLst>
        </xdr:cNvPr>
        <xdr:cNvSpPr txBox="1"/>
      </xdr:nvSpPr>
      <xdr:spPr>
        <a:xfrm>
          <a:off x="16357600" y="13956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46355</xdr:rowOff>
    </xdr:from>
    <xdr:to>
      <xdr:col>85</xdr:col>
      <xdr:colOff>177800</xdr:colOff>
      <xdr:row>82</xdr:row>
      <xdr:rowOff>147955</xdr:rowOff>
    </xdr:to>
    <xdr:sp macro="" textlink="">
      <xdr:nvSpPr>
        <xdr:cNvPr id="752" name="フローチャート: 判断 751">
          <a:extLst>
            <a:ext uri="{FF2B5EF4-FFF2-40B4-BE49-F238E27FC236}">
              <a16:creationId xmlns:a16="http://schemas.microsoft.com/office/drawing/2014/main" id="{2560D048-BD35-488C-B8C5-080FD320BB3F}"/>
            </a:ext>
          </a:extLst>
        </xdr:cNvPr>
        <xdr:cNvSpPr/>
      </xdr:nvSpPr>
      <xdr:spPr>
        <a:xfrm>
          <a:off x="162687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753" name="フローチャート: 判断 752">
          <a:extLst>
            <a:ext uri="{FF2B5EF4-FFF2-40B4-BE49-F238E27FC236}">
              <a16:creationId xmlns:a16="http://schemas.microsoft.com/office/drawing/2014/main" id="{8767501D-E70B-48DC-B03B-4CDFF41602EB}"/>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754" name="フローチャート: 判断 753">
          <a:extLst>
            <a:ext uri="{FF2B5EF4-FFF2-40B4-BE49-F238E27FC236}">
              <a16:creationId xmlns:a16="http://schemas.microsoft.com/office/drawing/2014/main" id="{4FF3B9F7-C7DE-4696-B53E-465ABF8CDF8A}"/>
            </a:ext>
          </a:extLst>
        </xdr:cNvPr>
        <xdr:cNvSpPr/>
      </xdr:nvSpPr>
      <xdr:spPr>
        <a:xfrm>
          <a:off x="14541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55" name="フローチャート: 判断 754">
          <a:extLst>
            <a:ext uri="{FF2B5EF4-FFF2-40B4-BE49-F238E27FC236}">
              <a16:creationId xmlns:a16="http://schemas.microsoft.com/office/drawing/2014/main" id="{DDF0C385-D4DA-40C0-A2B5-632B5312CF76}"/>
            </a:ext>
          </a:extLst>
        </xdr:cNvPr>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756" name="フローチャート: 判断 755">
          <a:extLst>
            <a:ext uri="{FF2B5EF4-FFF2-40B4-BE49-F238E27FC236}">
              <a16:creationId xmlns:a16="http://schemas.microsoft.com/office/drawing/2014/main" id="{E228986B-D7C6-4DE2-BA56-063B11AB1C71}"/>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7743CDB4-CC6F-4DF9-9F46-64D33327E64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6141C609-AB5F-4184-A1AE-AD42A728113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FA1955C3-B605-410B-A2D3-B5FC5FB6974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2AB9C208-EB55-4D4A-97D0-A8A5B371BA6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4FBEDFF7-ABF4-4A4E-AD5B-F8D7606F904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33020</xdr:rowOff>
    </xdr:from>
    <xdr:to>
      <xdr:col>85</xdr:col>
      <xdr:colOff>177800</xdr:colOff>
      <xdr:row>83</xdr:row>
      <xdr:rowOff>134620</xdr:rowOff>
    </xdr:to>
    <xdr:sp macro="" textlink="">
      <xdr:nvSpPr>
        <xdr:cNvPr id="762" name="楕円 761">
          <a:extLst>
            <a:ext uri="{FF2B5EF4-FFF2-40B4-BE49-F238E27FC236}">
              <a16:creationId xmlns:a16="http://schemas.microsoft.com/office/drawing/2014/main" id="{32C83C30-0899-42AB-9B7B-88A65107EC39}"/>
            </a:ext>
          </a:extLst>
        </xdr:cNvPr>
        <xdr:cNvSpPr/>
      </xdr:nvSpPr>
      <xdr:spPr>
        <a:xfrm>
          <a:off x="162687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11447</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24B0BB90-B4C9-4F82-9229-2D6095A799B8}"/>
            </a:ext>
          </a:extLst>
        </xdr:cNvPr>
        <xdr:cNvSpPr txBox="1"/>
      </xdr:nvSpPr>
      <xdr:spPr>
        <a:xfrm>
          <a:off x="16357600"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170180</xdr:rowOff>
    </xdr:from>
    <xdr:to>
      <xdr:col>81</xdr:col>
      <xdr:colOff>101600</xdr:colOff>
      <xdr:row>83</xdr:row>
      <xdr:rowOff>100330</xdr:rowOff>
    </xdr:to>
    <xdr:sp macro="" textlink="">
      <xdr:nvSpPr>
        <xdr:cNvPr id="764" name="楕円 763">
          <a:extLst>
            <a:ext uri="{FF2B5EF4-FFF2-40B4-BE49-F238E27FC236}">
              <a16:creationId xmlns:a16="http://schemas.microsoft.com/office/drawing/2014/main" id="{FE7C5925-A599-43EE-8552-E581788234A1}"/>
            </a:ext>
          </a:extLst>
        </xdr:cNvPr>
        <xdr:cNvSpPr/>
      </xdr:nvSpPr>
      <xdr:spPr>
        <a:xfrm>
          <a:off x="15430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49530</xdr:rowOff>
    </xdr:from>
    <xdr:to>
      <xdr:col>85</xdr:col>
      <xdr:colOff>127000</xdr:colOff>
      <xdr:row>83</xdr:row>
      <xdr:rowOff>83820</xdr:rowOff>
    </xdr:to>
    <xdr:cxnSp macro="">
      <xdr:nvCxnSpPr>
        <xdr:cNvPr id="765" name="直線コネクタ 764">
          <a:extLst>
            <a:ext uri="{FF2B5EF4-FFF2-40B4-BE49-F238E27FC236}">
              <a16:creationId xmlns:a16="http://schemas.microsoft.com/office/drawing/2014/main" id="{7F75481F-337A-42CC-9A49-BD0AB1EF434E}"/>
            </a:ext>
          </a:extLst>
        </xdr:cNvPr>
        <xdr:cNvCxnSpPr/>
      </xdr:nvCxnSpPr>
      <xdr:spPr>
        <a:xfrm>
          <a:off x="15481300" y="142798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135889</xdr:rowOff>
    </xdr:from>
    <xdr:to>
      <xdr:col>76</xdr:col>
      <xdr:colOff>165100</xdr:colOff>
      <xdr:row>84</xdr:row>
      <xdr:rowOff>66039</xdr:rowOff>
    </xdr:to>
    <xdr:sp macro="" textlink="">
      <xdr:nvSpPr>
        <xdr:cNvPr id="766" name="楕円 765">
          <a:extLst>
            <a:ext uri="{FF2B5EF4-FFF2-40B4-BE49-F238E27FC236}">
              <a16:creationId xmlns:a16="http://schemas.microsoft.com/office/drawing/2014/main" id="{DE6052E8-CF89-4E2A-86F5-BB07839FAAB3}"/>
            </a:ext>
          </a:extLst>
        </xdr:cNvPr>
        <xdr:cNvSpPr/>
      </xdr:nvSpPr>
      <xdr:spPr>
        <a:xfrm>
          <a:off x="14541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49530</xdr:rowOff>
    </xdr:from>
    <xdr:to>
      <xdr:col>81</xdr:col>
      <xdr:colOff>50800</xdr:colOff>
      <xdr:row>84</xdr:row>
      <xdr:rowOff>15239</xdr:rowOff>
    </xdr:to>
    <xdr:cxnSp macro="">
      <xdr:nvCxnSpPr>
        <xdr:cNvPr id="767" name="直線コネクタ 766">
          <a:extLst>
            <a:ext uri="{FF2B5EF4-FFF2-40B4-BE49-F238E27FC236}">
              <a16:creationId xmlns:a16="http://schemas.microsoft.com/office/drawing/2014/main" id="{813A4EF5-8992-4B0F-BAAA-EA143294D784}"/>
            </a:ext>
          </a:extLst>
        </xdr:cNvPr>
        <xdr:cNvCxnSpPr/>
      </xdr:nvCxnSpPr>
      <xdr:spPr>
        <a:xfrm flipV="1">
          <a:off x="14592300" y="142798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124461</xdr:rowOff>
    </xdr:from>
    <xdr:to>
      <xdr:col>72</xdr:col>
      <xdr:colOff>38100</xdr:colOff>
      <xdr:row>84</xdr:row>
      <xdr:rowOff>54611</xdr:rowOff>
    </xdr:to>
    <xdr:sp macro="" textlink="">
      <xdr:nvSpPr>
        <xdr:cNvPr id="768" name="楕円 767">
          <a:extLst>
            <a:ext uri="{FF2B5EF4-FFF2-40B4-BE49-F238E27FC236}">
              <a16:creationId xmlns:a16="http://schemas.microsoft.com/office/drawing/2014/main" id="{FF28CF96-A78E-443E-B792-8F80514A2FD4}"/>
            </a:ext>
          </a:extLst>
        </xdr:cNvPr>
        <xdr:cNvSpPr/>
      </xdr:nvSpPr>
      <xdr:spPr>
        <a:xfrm>
          <a:off x="13652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3811</xdr:rowOff>
    </xdr:from>
    <xdr:to>
      <xdr:col>76</xdr:col>
      <xdr:colOff>114300</xdr:colOff>
      <xdr:row>84</xdr:row>
      <xdr:rowOff>15239</xdr:rowOff>
    </xdr:to>
    <xdr:cxnSp macro="">
      <xdr:nvCxnSpPr>
        <xdr:cNvPr id="769" name="直線コネクタ 768">
          <a:extLst>
            <a:ext uri="{FF2B5EF4-FFF2-40B4-BE49-F238E27FC236}">
              <a16:creationId xmlns:a16="http://schemas.microsoft.com/office/drawing/2014/main" id="{70B3D0DF-6E1D-4392-B6F2-E65349806A9B}"/>
            </a:ext>
          </a:extLst>
        </xdr:cNvPr>
        <xdr:cNvCxnSpPr/>
      </xdr:nvCxnSpPr>
      <xdr:spPr>
        <a:xfrm>
          <a:off x="13703300" y="144056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59689</xdr:rowOff>
    </xdr:from>
    <xdr:to>
      <xdr:col>67</xdr:col>
      <xdr:colOff>101600</xdr:colOff>
      <xdr:row>84</xdr:row>
      <xdr:rowOff>161289</xdr:rowOff>
    </xdr:to>
    <xdr:sp macro="" textlink="">
      <xdr:nvSpPr>
        <xdr:cNvPr id="770" name="楕円 769">
          <a:extLst>
            <a:ext uri="{FF2B5EF4-FFF2-40B4-BE49-F238E27FC236}">
              <a16:creationId xmlns:a16="http://schemas.microsoft.com/office/drawing/2014/main" id="{90DBDF02-C130-4C6F-86E8-094B5CC971A3}"/>
            </a:ext>
          </a:extLst>
        </xdr:cNvPr>
        <xdr:cNvSpPr/>
      </xdr:nvSpPr>
      <xdr:spPr>
        <a:xfrm>
          <a:off x="127635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3811</xdr:rowOff>
    </xdr:from>
    <xdr:to>
      <xdr:col>71</xdr:col>
      <xdr:colOff>177800</xdr:colOff>
      <xdr:row>84</xdr:row>
      <xdr:rowOff>110489</xdr:rowOff>
    </xdr:to>
    <xdr:cxnSp macro="">
      <xdr:nvCxnSpPr>
        <xdr:cNvPr id="771" name="直線コネクタ 770">
          <a:extLst>
            <a:ext uri="{FF2B5EF4-FFF2-40B4-BE49-F238E27FC236}">
              <a16:creationId xmlns:a16="http://schemas.microsoft.com/office/drawing/2014/main" id="{E7B2F529-F39C-4EA2-9B29-D13DE195E677}"/>
            </a:ext>
          </a:extLst>
        </xdr:cNvPr>
        <xdr:cNvCxnSpPr/>
      </xdr:nvCxnSpPr>
      <xdr:spPr>
        <a:xfrm flipV="1">
          <a:off x="12814300" y="1440561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772" name="n_1aveValue【消防施設】&#10;有形固定資産減価償却率">
          <a:extLst>
            <a:ext uri="{FF2B5EF4-FFF2-40B4-BE49-F238E27FC236}">
              <a16:creationId xmlns:a16="http://schemas.microsoft.com/office/drawing/2014/main" id="{BD73DDCF-5333-408A-8515-F2597CD625E7}"/>
            </a:ext>
          </a:extLst>
        </xdr:cNvPr>
        <xdr:cNvSpPr txBox="1"/>
      </xdr:nvSpPr>
      <xdr:spPr>
        <a:xfrm>
          <a:off x="152660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92091</xdr:rowOff>
    </xdr:from>
    <xdr:ext cx="405111" cy="259045"/>
    <xdr:sp macro="" textlink="">
      <xdr:nvSpPr>
        <xdr:cNvPr id="773" name="n_2aveValue【消防施設】&#10;有形固定資産減価償却率">
          <a:extLst>
            <a:ext uri="{FF2B5EF4-FFF2-40B4-BE49-F238E27FC236}">
              <a16:creationId xmlns:a16="http://schemas.microsoft.com/office/drawing/2014/main" id="{E61E5A8A-BECC-4D73-886A-9408E672E7BB}"/>
            </a:ext>
          </a:extLst>
        </xdr:cNvPr>
        <xdr:cNvSpPr txBox="1"/>
      </xdr:nvSpPr>
      <xdr:spPr>
        <a:xfrm>
          <a:off x="14389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78757</xdr:rowOff>
    </xdr:from>
    <xdr:ext cx="405111" cy="259045"/>
    <xdr:sp macro="" textlink="">
      <xdr:nvSpPr>
        <xdr:cNvPr id="774" name="n_3aveValue【消防施設】&#10;有形固定資産減価償却率">
          <a:extLst>
            <a:ext uri="{FF2B5EF4-FFF2-40B4-BE49-F238E27FC236}">
              <a16:creationId xmlns:a16="http://schemas.microsoft.com/office/drawing/2014/main" id="{8B3E1238-8AAA-4837-A33E-8EC1263EF6A2}"/>
            </a:ext>
          </a:extLst>
        </xdr:cNvPr>
        <xdr:cNvSpPr txBox="1"/>
      </xdr:nvSpPr>
      <xdr:spPr>
        <a:xfrm>
          <a:off x="13500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775" name="n_4aveValue【消防施設】&#10;有形固定資産減価償却率">
          <a:extLst>
            <a:ext uri="{FF2B5EF4-FFF2-40B4-BE49-F238E27FC236}">
              <a16:creationId xmlns:a16="http://schemas.microsoft.com/office/drawing/2014/main" id="{A91DADF7-CF3A-4520-AAE7-2A597EE21C7B}"/>
            </a:ext>
          </a:extLst>
        </xdr:cNvPr>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91457</xdr:rowOff>
    </xdr:from>
    <xdr:ext cx="405111" cy="259045"/>
    <xdr:sp macro="" textlink="">
      <xdr:nvSpPr>
        <xdr:cNvPr id="776" name="n_1mainValue【消防施設】&#10;有形固定資産減価償却率">
          <a:extLst>
            <a:ext uri="{FF2B5EF4-FFF2-40B4-BE49-F238E27FC236}">
              <a16:creationId xmlns:a16="http://schemas.microsoft.com/office/drawing/2014/main" id="{D007300E-6A40-4550-9542-5EDEFC5AB6FE}"/>
            </a:ext>
          </a:extLst>
        </xdr:cNvPr>
        <xdr:cNvSpPr txBox="1"/>
      </xdr:nvSpPr>
      <xdr:spPr>
        <a:xfrm>
          <a:off x="15266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57166</xdr:rowOff>
    </xdr:from>
    <xdr:ext cx="405111" cy="259045"/>
    <xdr:sp macro="" textlink="">
      <xdr:nvSpPr>
        <xdr:cNvPr id="777" name="n_2mainValue【消防施設】&#10;有形固定資産減価償却率">
          <a:extLst>
            <a:ext uri="{FF2B5EF4-FFF2-40B4-BE49-F238E27FC236}">
              <a16:creationId xmlns:a16="http://schemas.microsoft.com/office/drawing/2014/main" id="{9E54D279-56C4-4AB3-B96D-9B69A23F532E}"/>
            </a:ext>
          </a:extLst>
        </xdr:cNvPr>
        <xdr:cNvSpPr txBox="1"/>
      </xdr:nvSpPr>
      <xdr:spPr>
        <a:xfrm>
          <a:off x="14389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45738</xdr:rowOff>
    </xdr:from>
    <xdr:ext cx="405111" cy="259045"/>
    <xdr:sp macro="" textlink="">
      <xdr:nvSpPr>
        <xdr:cNvPr id="778" name="n_3mainValue【消防施設】&#10;有形固定資産減価償却率">
          <a:extLst>
            <a:ext uri="{FF2B5EF4-FFF2-40B4-BE49-F238E27FC236}">
              <a16:creationId xmlns:a16="http://schemas.microsoft.com/office/drawing/2014/main" id="{7D525D79-A00E-492A-9E57-092A01E74C8F}"/>
            </a:ext>
          </a:extLst>
        </xdr:cNvPr>
        <xdr:cNvSpPr txBox="1"/>
      </xdr:nvSpPr>
      <xdr:spPr>
        <a:xfrm>
          <a:off x="13500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152416</xdr:rowOff>
    </xdr:from>
    <xdr:ext cx="405111" cy="259045"/>
    <xdr:sp macro="" textlink="">
      <xdr:nvSpPr>
        <xdr:cNvPr id="779" name="n_4mainValue【消防施設】&#10;有形固定資産減価償却率">
          <a:extLst>
            <a:ext uri="{FF2B5EF4-FFF2-40B4-BE49-F238E27FC236}">
              <a16:creationId xmlns:a16="http://schemas.microsoft.com/office/drawing/2014/main" id="{F8E25C05-7613-4AC4-9E79-9BDA8965F781}"/>
            </a:ext>
          </a:extLst>
        </xdr:cNvPr>
        <xdr:cNvSpPr txBox="1"/>
      </xdr:nvSpPr>
      <xdr:spPr>
        <a:xfrm>
          <a:off x="12611744" y="1455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65EC88F9-8017-41CE-AD8E-9F8E63D69D6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06E3CFA9-378C-49D9-823E-C3A619E90AE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7950B02A-156A-449F-8F1B-B02A37781FF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DF306889-09A4-46BF-AF1E-054744E7112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99A11096-666F-410C-857A-CB7B4133388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6FB110B3-D0EE-4F77-9D3D-3BE04323E49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F4A31FD8-7634-4970-B896-827B88A5BEE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53D7EBFE-553A-4882-AD9A-5BD6A6F5EB3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2F392DA4-15DD-4AFB-BAE0-F30782F1B30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C6C9E1A1-A3F1-4B99-8841-19D70099DFD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0" name="直線コネクタ 789">
          <a:extLst>
            <a:ext uri="{FF2B5EF4-FFF2-40B4-BE49-F238E27FC236}">
              <a16:creationId xmlns:a16="http://schemas.microsoft.com/office/drawing/2014/main" id="{115B437C-064D-4C40-9B50-96CB850B3045}"/>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1" name="テキスト ボックス 790">
          <a:extLst>
            <a:ext uri="{FF2B5EF4-FFF2-40B4-BE49-F238E27FC236}">
              <a16:creationId xmlns:a16="http://schemas.microsoft.com/office/drawing/2014/main" id="{A4559788-8F6F-4850-AF02-E1ADD0BE5814}"/>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2" name="直線コネクタ 791">
          <a:extLst>
            <a:ext uri="{FF2B5EF4-FFF2-40B4-BE49-F238E27FC236}">
              <a16:creationId xmlns:a16="http://schemas.microsoft.com/office/drawing/2014/main" id="{53E92AAF-6C09-43AF-B5F7-176506D1B42D}"/>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3" name="テキスト ボックス 792">
          <a:extLst>
            <a:ext uri="{FF2B5EF4-FFF2-40B4-BE49-F238E27FC236}">
              <a16:creationId xmlns:a16="http://schemas.microsoft.com/office/drawing/2014/main" id="{A3307D4F-EAD4-4D42-B6D4-7CFBA780D1A5}"/>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4" name="直線コネクタ 793">
          <a:extLst>
            <a:ext uri="{FF2B5EF4-FFF2-40B4-BE49-F238E27FC236}">
              <a16:creationId xmlns:a16="http://schemas.microsoft.com/office/drawing/2014/main" id="{3A3CE787-4DDD-43B9-810C-7D65CFB519D8}"/>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5" name="テキスト ボックス 794">
          <a:extLst>
            <a:ext uri="{FF2B5EF4-FFF2-40B4-BE49-F238E27FC236}">
              <a16:creationId xmlns:a16="http://schemas.microsoft.com/office/drawing/2014/main" id="{0290A8FA-817B-490A-9EDC-75F283A7E4BA}"/>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6" name="直線コネクタ 795">
          <a:extLst>
            <a:ext uri="{FF2B5EF4-FFF2-40B4-BE49-F238E27FC236}">
              <a16:creationId xmlns:a16="http://schemas.microsoft.com/office/drawing/2014/main" id="{30C3F09C-FAC8-4FD2-97AD-07D57017D31D}"/>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7" name="テキスト ボックス 796">
          <a:extLst>
            <a:ext uri="{FF2B5EF4-FFF2-40B4-BE49-F238E27FC236}">
              <a16:creationId xmlns:a16="http://schemas.microsoft.com/office/drawing/2014/main" id="{E7CC3D0C-6858-4800-B382-3069667FC33B}"/>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8" name="直線コネクタ 797">
          <a:extLst>
            <a:ext uri="{FF2B5EF4-FFF2-40B4-BE49-F238E27FC236}">
              <a16:creationId xmlns:a16="http://schemas.microsoft.com/office/drawing/2014/main" id="{49EF47A1-D8C9-4D3C-ACDC-CDEE83F0901E}"/>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9" name="テキスト ボックス 798">
          <a:extLst>
            <a:ext uri="{FF2B5EF4-FFF2-40B4-BE49-F238E27FC236}">
              <a16:creationId xmlns:a16="http://schemas.microsoft.com/office/drawing/2014/main" id="{F601A32F-3217-453D-B5EC-7A98ECB48CF2}"/>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0" name="直線コネクタ 799">
          <a:extLst>
            <a:ext uri="{FF2B5EF4-FFF2-40B4-BE49-F238E27FC236}">
              <a16:creationId xmlns:a16="http://schemas.microsoft.com/office/drawing/2014/main" id="{971519F1-942A-4641-BE1F-FE78949BF313}"/>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1" name="テキスト ボックス 800">
          <a:extLst>
            <a:ext uri="{FF2B5EF4-FFF2-40B4-BE49-F238E27FC236}">
              <a16:creationId xmlns:a16="http://schemas.microsoft.com/office/drawing/2014/main" id="{8957120F-5C62-4482-BA07-010D095358F6}"/>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2744B6CB-314B-40DF-B2C3-FE62F908297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79713011-D5DE-41D5-9EE0-86AE9F9E776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DC47065A-332C-48C8-97DE-41F5280D3CD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77288</xdr:rowOff>
    </xdr:from>
    <xdr:to>
      <xdr:col>116</xdr:col>
      <xdr:colOff>62864</xdr:colOff>
      <xdr:row>85</xdr:row>
      <xdr:rowOff>111579</xdr:rowOff>
    </xdr:to>
    <xdr:cxnSp macro="">
      <xdr:nvCxnSpPr>
        <xdr:cNvPr id="805" name="直線コネクタ 804">
          <a:extLst>
            <a:ext uri="{FF2B5EF4-FFF2-40B4-BE49-F238E27FC236}">
              <a16:creationId xmlns:a16="http://schemas.microsoft.com/office/drawing/2014/main" id="{A61E7BE7-DA9F-430A-90E7-77FDA6372F00}"/>
            </a:ext>
          </a:extLst>
        </xdr:cNvPr>
        <xdr:cNvCxnSpPr/>
      </xdr:nvCxnSpPr>
      <xdr:spPr>
        <a:xfrm flipV="1">
          <a:off x="22160864" y="134503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06" name="【消防施設】&#10;一人当たり面積最小値テキスト">
          <a:extLst>
            <a:ext uri="{FF2B5EF4-FFF2-40B4-BE49-F238E27FC236}">
              <a16:creationId xmlns:a16="http://schemas.microsoft.com/office/drawing/2014/main" id="{A14021E7-0337-40D1-8146-52CFB7CC7607}"/>
            </a:ext>
          </a:extLst>
        </xdr:cNvPr>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07" name="直線コネクタ 806">
          <a:extLst>
            <a:ext uri="{FF2B5EF4-FFF2-40B4-BE49-F238E27FC236}">
              <a16:creationId xmlns:a16="http://schemas.microsoft.com/office/drawing/2014/main" id="{E683AF5F-69E3-4DC4-9A1B-F30E847F8A8D}"/>
            </a:ext>
          </a:extLst>
        </xdr:cNvPr>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23965</xdr:rowOff>
    </xdr:from>
    <xdr:ext cx="469744" cy="259045"/>
    <xdr:sp macro="" textlink="">
      <xdr:nvSpPr>
        <xdr:cNvPr id="808" name="【消防施設】&#10;一人当たり面積最大値テキスト">
          <a:extLst>
            <a:ext uri="{FF2B5EF4-FFF2-40B4-BE49-F238E27FC236}">
              <a16:creationId xmlns:a16="http://schemas.microsoft.com/office/drawing/2014/main" id="{15A4F97F-1CF7-446A-BA4B-61A278D79203}"/>
            </a:ext>
          </a:extLst>
        </xdr:cNvPr>
        <xdr:cNvSpPr txBox="1"/>
      </xdr:nvSpPr>
      <xdr:spPr>
        <a:xfrm>
          <a:off x="22199600" y="1322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77288</xdr:rowOff>
    </xdr:from>
    <xdr:to>
      <xdr:col>116</xdr:col>
      <xdr:colOff>152400</xdr:colOff>
      <xdr:row>78</xdr:row>
      <xdr:rowOff>77288</xdr:rowOff>
    </xdr:to>
    <xdr:cxnSp macro="">
      <xdr:nvCxnSpPr>
        <xdr:cNvPr id="809" name="直線コネクタ 808">
          <a:extLst>
            <a:ext uri="{FF2B5EF4-FFF2-40B4-BE49-F238E27FC236}">
              <a16:creationId xmlns:a16="http://schemas.microsoft.com/office/drawing/2014/main" id="{E219CD37-FAB7-48ED-AFEB-DB76F773C326}"/>
            </a:ext>
          </a:extLst>
        </xdr:cNvPr>
        <xdr:cNvCxnSpPr/>
      </xdr:nvCxnSpPr>
      <xdr:spPr>
        <a:xfrm>
          <a:off x="22072600" y="1345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62428</xdr:rowOff>
    </xdr:from>
    <xdr:ext cx="469744" cy="259045"/>
    <xdr:sp macro="" textlink="">
      <xdr:nvSpPr>
        <xdr:cNvPr id="810" name="【消防施設】&#10;一人当たり面積平均値テキスト">
          <a:extLst>
            <a:ext uri="{FF2B5EF4-FFF2-40B4-BE49-F238E27FC236}">
              <a16:creationId xmlns:a16="http://schemas.microsoft.com/office/drawing/2014/main" id="{215E8488-3FE0-4F97-A191-D3396A3AEE90}"/>
            </a:ext>
          </a:extLst>
        </xdr:cNvPr>
        <xdr:cNvSpPr txBox="1"/>
      </xdr:nvSpPr>
      <xdr:spPr>
        <a:xfrm>
          <a:off x="22199600" y="13949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39551</xdr:rowOff>
    </xdr:from>
    <xdr:to>
      <xdr:col>116</xdr:col>
      <xdr:colOff>114300</xdr:colOff>
      <xdr:row>82</xdr:row>
      <xdr:rowOff>141151</xdr:rowOff>
    </xdr:to>
    <xdr:sp macro="" textlink="">
      <xdr:nvSpPr>
        <xdr:cNvPr id="811" name="フローチャート: 判断 810">
          <a:extLst>
            <a:ext uri="{FF2B5EF4-FFF2-40B4-BE49-F238E27FC236}">
              <a16:creationId xmlns:a16="http://schemas.microsoft.com/office/drawing/2014/main" id="{638CAECB-8D00-4CB1-A562-67E50C725089}"/>
            </a:ext>
          </a:extLst>
        </xdr:cNvPr>
        <xdr:cNvSpPr/>
      </xdr:nvSpPr>
      <xdr:spPr>
        <a:xfrm>
          <a:off x="22110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12" name="フローチャート: 判断 811">
          <a:extLst>
            <a:ext uri="{FF2B5EF4-FFF2-40B4-BE49-F238E27FC236}">
              <a16:creationId xmlns:a16="http://schemas.microsoft.com/office/drawing/2014/main" id="{5189C58F-9E22-44F7-882E-E907D7A35B4D}"/>
            </a:ext>
          </a:extLst>
        </xdr:cNvPr>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39551</xdr:rowOff>
    </xdr:from>
    <xdr:to>
      <xdr:col>107</xdr:col>
      <xdr:colOff>101600</xdr:colOff>
      <xdr:row>82</xdr:row>
      <xdr:rowOff>141151</xdr:rowOff>
    </xdr:to>
    <xdr:sp macro="" textlink="">
      <xdr:nvSpPr>
        <xdr:cNvPr id="813" name="フローチャート: 判断 812">
          <a:extLst>
            <a:ext uri="{FF2B5EF4-FFF2-40B4-BE49-F238E27FC236}">
              <a16:creationId xmlns:a16="http://schemas.microsoft.com/office/drawing/2014/main" id="{9F5ADA1F-D07E-4013-975E-7F8FBEB9C901}"/>
            </a:ext>
          </a:extLst>
        </xdr:cNvPr>
        <xdr:cNvSpPr/>
      </xdr:nvSpPr>
      <xdr:spPr>
        <a:xfrm>
          <a:off x="20383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814" name="フローチャート: 判断 813">
          <a:extLst>
            <a:ext uri="{FF2B5EF4-FFF2-40B4-BE49-F238E27FC236}">
              <a16:creationId xmlns:a16="http://schemas.microsoft.com/office/drawing/2014/main" id="{7C47C21B-1ADE-467F-A37E-17BC7E2E8E7F}"/>
            </a:ext>
          </a:extLst>
        </xdr:cNvPr>
        <xdr:cNvSpPr/>
      </xdr:nvSpPr>
      <xdr:spPr>
        <a:xfrm>
          <a:off x="19494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815" name="フローチャート: 判断 814">
          <a:extLst>
            <a:ext uri="{FF2B5EF4-FFF2-40B4-BE49-F238E27FC236}">
              <a16:creationId xmlns:a16="http://schemas.microsoft.com/office/drawing/2014/main" id="{12F32320-927C-4207-AAA2-049780432A5B}"/>
            </a:ext>
          </a:extLst>
        </xdr:cNvPr>
        <xdr:cNvSpPr/>
      </xdr:nvSpPr>
      <xdr:spPr>
        <a:xfrm>
          <a:off x="18605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AB6D4C54-9CA4-45AF-AD27-F699C96DFDB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BA94B4CF-A97C-4730-89A2-DFB6DB83AC7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EF05E8E8-4716-484B-A1C1-81B88F56C3A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A2C6AECA-3FD9-446F-8C6C-68F3C60A72C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410959AD-2C20-4F53-B659-1BD6890FD61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162016</xdr:rowOff>
    </xdr:from>
    <xdr:to>
      <xdr:col>116</xdr:col>
      <xdr:colOff>114300</xdr:colOff>
      <xdr:row>84</xdr:row>
      <xdr:rowOff>92166</xdr:rowOff>
    </xdr:to>
    <xdr:sp macro="" textlink="">
      <xdr:nvSpPr>
        <xdr:cNvPr id="821" name="楕円 820">
          <a:extLst>
            <a:ext uri="{FF2B5EF4-FFF2-40B4-BE49-F238E27FC236}">
              <a16:creationId xmlns:a16="http://schemas.microsoft.com/office/drawing/2014/main" id="{297DE584-B4EF-4757-973D-00ABC6FF7C8C}"/>
            </a:ext>
          </a:extLst>
        </xdr:cNvPr>
        <xdr:cNvSpPr/>
      </xdr:nvSpPr>
      <xdr:spPr>
        <a:xfrm>
          <a:off x="22110700" y="143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140443</xdr:rowOff>
    </xdr:from>
    <xdr:ext cx="469744" cy="259045"/>
    <xdr:sp macro="" textlink="">
      <xdr:nvSpPr>
        <xdr:cNvPr id="822" name="【消防施設】&#10;一人当たり面積該当値テキスト">
          <a:extLst>
            <a:ext uri="{FF2B5EF4-FFF2-40B4-BE49-F238E27FC236}">
              <a16:creationId xmlns:a16="http://schemas.microsoft.com/office/drawing/2014/main" id="{4945BA4F-1588-4480-BB4E-BA05A218856F}"/>
            </a:ext>
          </a:extLst>
        </xdr:cNvPr>
        <xdr:cNvSpPr txBox="1"/>
      </xdr:nvSpPr>
      <xdr:spPr>
        <a:xfrm>
          <a:off x="22199600" y="1437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162016</xdr:rowOff>
    </xdr:from>
    <xdr:to>
      <xdr:col>112</xdr:col>
      <xdr:colOff>38100</xdr:colOff>
      <xdr:row>84</xdr:row>
      <xdr:rowOff>92166</xdr:rowOff>
    </xdr:to>
    <xdr:sp macro="" textlink="">
      <xdr:nvSpPr>
        <xdr:cNvPr id="823" name="楕円 822">
          <a:extLst>
            <a:ext uri="{FF2B5EF4-FFF2-40B4-BE49-F238E27FC236}">
              <a16:creationId xmlns:a16="http://schemas.microsoft.com/office/drawing/2014/main" id="{624E8EAB-DEB6-4671-862E-0904038DB38E}"/>
            </a:ext>
          </a:extLst>
        </xdr:cNvPr>
        <xdr:cNvSpPr/>
      </xdr:nvSpPr>
      <xdr:spPr>
        <a:xfrm>
          <a:off x="21272500" y="143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41366</xdr:rowOff>
    </xdr:from>
    <xdr:to>
      <xdr:col>116</xdr:col>
      <xdr:colOff>63500</xdr:colOff>
      <xdr:row>84</xdr:row>
      <xdr:rowOff>41366</xdr:rowOff>
    </xdr:to>
    <xdr:cxnSp macro="">
      <xdr:nvCxnSpPr>
        <xdr:cNvPr id="824" name="直線コネクタ 823">
          <a:extLst>
            <a:ext uri="{FF2B5EF4-FFF2-40B4-BE49-F238E27FC236}">
              <a16:creationId xmlns:a16="http://schemas.microsoft.com/office/drawing/2014/main" id="{78E9FF74-CBF9-4662-B241-C694080FBC9D}"/>
            </a:ext>
          </a:extLst>
        </xdr:cNvPr>
        <xdr:cNvCxnSpPr/>
      </xdr:nvCxnSpPr>
      <xdr:spPr>
        <a:xfrm>
          <a:off x="21323300" y="144431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145687</xdr:rowOff>
    </xdr:from>
    <xdr:to>
      <xdr:col>107</xdr:col>
      <xdr:colOff>101600</xdr:colOff>
      <xdr:row>82</xdr:row>
      <xdr:rowOff>75837</xdr:rowOff>
    </xdr:to>
    <xdr:sp macro="" textlink="">
      <xdr:nvSpPr>
        <xdr:cNvPr id="825" name="楕円 824">
          <a:extLst>
            <a:ext uri="{FF2B5EF4-FFF2-40B4-BE49-F238E27FC236}">
              <a16:creationId xmlns:a16="http://schemas.microsoft.com/office/drawing/2014/main" id="{49ACB53A-4FAE-4B83-8028-28B1A2B4DA41}"/>
            </a:ext>
          </a:extLst>
        </xdr:cNvPr>
        <xdr:cNvSpPr/>
      </xdr:nvSpPr>
      <xdr:spPr>
        <a:xfrm>
          <a:off x="203835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25037</xdr:rowOff>
    </xdr:from>
    <xdr:to>
      <xdr:col>111</xdr:col>
      <xdr:colOff>177800</xdr:colOff>
      <xdr:row>84</xdr:row>
      <xdr:rowOff>41366</xdr:rowOff>
    </xdr:to>
    <xdr:cxnSp macro="">
      <xdr:nvCxnSpPr>
        <xdr:cNvPr id="826" name="直線コネクタ 825">
          <a:extLst>
            <a:ext uri="{FF2B5EF4-FFF2-40B4-BE49-F238E27FC236}">
              <a16:creationId xmlns:a16="http://schemas.microsoft.com/office/drawing/2014/main" id="{A7898085-ADFE-4772-8DF4-24DE6B79EFE6}"/>
            </a:ext>
          </a:extLst>
        </xdr:cNvPr>
        <xdr:cNvCxnSpPr/>
      </xdr:nvCxnSpPr>
      <xdr:spPr>
        <a:xfrm>
          <a:off x="20434300" y="14083937"/>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158750</xdr:rowOff>
    </xdr:from>
    <xdr:to>
      <xdr:col>102</xdr:col>
      <xdr:colOff>165100</xdr:colOff>
      <xdr:row>82</xdr:row>
      <xdr:rowOff>88900</xdr:rowOff>
    </xdr:to>
    <xdr:sp macro="" textlink="">
      <xdr:nvSpPr>
        <xdr:cNvPr id="827" name="楕円 826">
          <a:extLst>
            <a:ext uri="{FF2B5EF4-FFF2-40B4-BE49-F238E27FC236}">
              <a16:creationId xmlns:a16="http://schemas.microsoft.com/office/drawing/2014/main" id="{B72E531A-5D1B-4815-9F4B-E7FE39B552B4}"/>
            </a:ext>
          </a:extLst>
        </xdr:cNvPr>
        <xdr:cNvSpPr/>
      </xdr:nvSpPr>
      <xdr:spPr>
        <a:xfrm>
          <a:off x="19494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25037</xdr:rowOff>
    </xdr:from>
    <xdr:to>
      <xdr:col>107</xdr:col>
      <xdr:colOff>50800</xdr:colOff>
      <xdr:row>82</xdr:row>
      <xdr:rowOff>38100</xdr:rowOff>
    </xdr:to>
    <xdr:cxnSp macro="">
      <xdr:nvCxnSpPr>
        <xdr:cNvPr id="828" name="直線コネクタ 827">
          <a:extLst>
            <a:ext uri="{FF2B5EF4-FFF2-40B4-BE49-F238E27FC236}">
              <a16:creationId xmlns:a16="http://schemas.microsoft.com/office/drawing/2014/main" id="{0B79A7CB-E948-4BD6-8B56-346D8299C52A}"/>
            </a:ext>
          </a:extLst>
        </xdr:cNvPr>
        <xdr:cNvCxnSpPr/>
      </xdr:nvCxnSpPr>
      <xdr:spPr>
        <a:xfrm flipV="1">
          <a:off x="19545300" y="140839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59145</xdr:rowOff>
    </xdr:from>
    <xdr:to>
      <xdr:col>98</xdr:col>
      <xdr:colOff>38100</xdr:colOff>
      <xdr:row>82</xdr:row>
      <xdr:rowOff>160745</xdr:rowOff>
    </xdr:to>
    <xdr:sp macro="" textlink="">
      <xdr:nvSpPr>
        <xdr:cNvPr id="829" name="楕円 828">
          <a:extLst>
            <a:ext uri="{FF2B5EF4-FFF2-40B4-BE49-F238E27FC236}">
              <a16:creationId xmlns:a16="http://schemas.microsoft.com/office/drawing/2014/main" id="{9AC1B41A-8DC8-4F35-9601-38797E252D9B}"/>
            </a:ext>
          </a:extLst>
        </xdr:cNvPr>
        <xdr:cNvSpPr/>
      </xdr:nvSpPr>
      <xdr:spPr>
        <a:xfrm>
          <a:off x="186055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38100</xdr:rowOff>
    </xdr:from>
    <xdr:to>
      <xdr:col>102</xdr:col>
      <xdr:colOff>114300</xdr:colOff>
      <xdr:row>82</xdr:row>
      <xdr:rowOff>109945</xdr:rowOff>
    </xdr:to>
    <xdr:cxnSp macro="">
      <xdr:nvCxnSpPr>
        <xdr:cNvPr id="830" name="直線コネクタ 829">
          <a:extLst>
            <a:ext uri="{FF2B5EF4-FFF2-40B4-BE49-F238E27FC236}">
              <a16:creationId xmlns:a16="http://schemas.microsoft.com/office/drawing/2014/main" id="{F1B18625-A37B-43FD-8820-D7C9F4849448}"/>
            </a:ext>
          </a:extLst>
        </xdr:cNvPr>
        <xdr:cNvCxnSpPr/>
      </xdr:nvCxnSpPr>
      <xdr:spPr>
        <a:xfrm flipV="1">
          <a:off x="18656300" y="14097000"/>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170741</xdr:rowOff>
    </xdr:from>
    <xdr:ext cx="469744" cy="259045"/>
    <xdr:sp macro="" textlink="">
      <xdr:nvSpPr>
        <xdr:cNvPr id="831" name="n_1aveValue【消防施設】&#10;一人当たり面積">
          <a:extLst>
            <a:ext uri="{FF2B5EF4-FFF2-40B4-BE49-F238E27FC236}">
              <a16:creationId xmlns:a16="http://schemas.microsoft.com/office/drawing/2014/main" id="{ED99ABB6-C97A-4BE1-A39C-40706C695413}"/>
            </a:ext>
          </a:extLst>
        </xdr:cNvPr>
        <xdr:cNvSpPr txBox="1"/>
      </xdr:nvSpPr>
      <xdr:spPr>
        <a:xfrm>
          <a:off x="21075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132278</xdr:rowOff>
    </xdr:from>
    <xdr:ext cx="469744" cy="259045"/>
    <xdr:sp macro="" textlink="">
      <xdr:nvSpPr>
        <xdr:cNvPr id="832" name="n_2aveValue【消防施設】&#10;一人当たり面積">
          <a:extLst>
            <a:ext uri="{FF2B5EF4-FFF2-40B4-BE49-F238E27FC236}">
              <a16:creationId xmlns:a16="http://schemas.microsoft.com/office/drawing/2014/main" id="{B680C9CB-A906-45BD-AD17-2C4AF95C7EAF}"/>
            </a:ext>
          </a:extLst>
        </xdr:cNvPr>
        <xdr:cNvSpPr txBox="1"/>
      </xdr:nvSpPr>
      <xdr:spPr>
        <a:xfrm>
          <a:off x="20199427" y="1419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39206</xdr:rowOff>
    </xdr:from>
    <xdr:ext cx="469744" cy="259045"/>
    <xdr:sp macro="" textlink="">
      <xdr:nvSpPr>
        <xdr:cNvPr id="833" name="n_3aveValue【消防施設】&#10;一人当たり面積">
          <a:extLst>
            <a:ext uri="{FF2B5EF4-FFF2-40B4-BE49-F238E27FC236}">
              <a16:creationId xmlns:a16="http://schemas.microsoft.com/office/drawing/2014/main" id="{EC7DC13B-6D1F-4A71-A354-99AE2FD3C264}"/>
            </a:ext>
          </a:extLst>
        </xdr:cNvPr>
        <xdr:cNvSpPr txBox="1"/>
      </xdr:nvSpPr>
      <xdr:spPr>
        <a:xfrm>
          <a:off x="193104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45738</xdr:rowOff>
    </xdr:from>
    <xdr:ext cx="469744" cy="259045"/>
    <xdr:sp macro="" textlink="">
      <xdr:nvSpPr>
        <xdr:cNvPr id="834" name="n_4aveValue【消防施設】&#10;一人当たり面積">
          <a:extLst>
            <a:ext uri="{FF2B5EF4-FFF2-40B4-BE49-F238E27FC236}">
              <a16:creationId xmlns:a16="http://schemas.microsoft.com/office/drawing/2014/main" id="{E5D0F528-DBFF-4F51-89A7-65288F0BA02B}"/>
            </a:ext>
          </a:extLst>
        </xdr:cNvPr>
        <xdr:cNvSpPr txBox="1"/>
      </xdr:nvSpPr>
      <xdr:spPr>
        <a:xfrm>
          <a:off x="18421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83293</xdr:rowOff>
    </xdr:from>
    <xdr:ext cx="469744" cy="259045"/>
    <xdr:sp macro="" textlink="">
      <xdr:nvSpPr>
        <xdr:cNvPr id="835" name="n_1mainValue【消防施設】&#10;一人当たり面積">
          <a:extLst>
            <a:ext uri="{FF2B5EF4-FFF2-40B4-BE49-F238E27FC236}">
              <a16:creationId xmlns:a16="http://schemas.microsoft.com/office/drawing/2014/main" id="{C0D879F2-1ABA-461B-852A-F1C14FC22A8B}"/>
            </a:ext>
          </a:extLst>
        </xdr:cNvPr>
        <xdr:cNvSpPr txBox="1"/>
      </xdr:nvSpPr>
      <xdr:spPr>
        <a:xfrm>
          <a:off x="21075727" y="1448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92364</xdr:rowOff>
    </xdr:from>
    <xdr:ext cx="469744" cy="259045"/>
    <xdr:sp macro="" textlink="">
      <xdr:nvSpPr>
        <xdr:cNvPr id="836" name="n_2mainValue【消防施設】&#10;一人当たり面積">
          <a:extLst>
            <a:ext uri="{FF2B5EF4-FFF2-40B4-BE49-F238E27FC236}">
              <a16:creationId xmlns:a16="http://schemas.microsoft.com/office/drawing/2014/main" id="{B1AAD6A0-CFB7-45BC-BB07-B86C8F27F9B6}"/>
            </a:ext>
          </a:extLst>
        </xdr:cNvPr>
        <xdr:cNvSpPr txBox="1"/>
      </xdr:nvSpPr>
      <xdr:spPr>
        <a:xfrm>
          <a:off x="20199427" y="138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105427</xdr:rowOff>
    </xdr:from>
    <xdr:ext cx="469744" cy="259045"/>
    <xdr:sp macro="" textlink="">
      <xdr:nvSpPr>
        <xdr:cNvPr id="837" name="n_3mainValue【消防施設】&#10;一人当たり面積">
          <a:extLst>
            <a:ext uri="{FF2B5EF4-FFF2-40B4-BE49-F238E27FC236}">
              <a16:creationId xmlns:a16="http://schemas.microsoft.com/office/drawing/2014/main" id="{A75340DE-DB99-4869-A7AA-1399E90CA734}"/>
            </a:ext>
          </a:extLst>
        </xdr:cNvPr>
        <xdr:cNvSpPr txBox="1"/>
      </xdr:nvSpPr>
      <xdr:spPr>
        <a:xfrm>
          <a:off x="19310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5822</xdr:rowOff>
    </xdr:from>
    <xdr:ext cx="469744" cy="259045"/>
    <xdr:sp macro="" textlink="">
      <xdr:nvSpPr>
        <xdr:cNvPr id="838" name="n_4mainValue【消防施設】&#10;一人当たり面積">
          <a:extLst>
            <a:ext uri="{FF2B5EF4-FFF2-40B4-BE49-F238E27FC236}">
              <a16:creationId xmlns:a16="http://schemas.microsoft.com/office/drawing/2014/main" id="{32D2D1BE-8FD3-4E7D-A757-3BDC25E8B7CE}"/>
            </a:ext>
          </a:extLst>
        </xdr:cNvPr>
        <xdr:cNvSpPr txBox="1"/>
      </xdr:nvSpPr>
      <xdr:spPr>
        <a:xfrm>
          <a:off x="18421427" y="1389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B829DF2F-394B-4D80-8C4F-051DDC1AF32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4D01E58E-4564-4C58-A0BC-742EDBCD00F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8D73D276-9EF6-4408-A9B8-65B1E17BB59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A6F1A792-EA58-47F2-AAB4-514EBAFA92D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9538A577-C6F2-4D52-9313-01C40B5866A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44545BF0-6EDE-467E-A13D-2DCF7B30916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930535D9-F971-48E9-B4C9-144D51B8984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3B51A1A6-B584-42A6-BCAC-AF659EC05E6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7B420053-8CDC-4C4D-8893-41C000CB858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1BEB4ABF-FDE4-4C07-AEBC-321D179856E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2449D56E-C2E1-4F60-8B43-64B16A37894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25DC13A6-20BB-48A0-AC28-04FE8325F52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484683D3-2BF2-4C0F-86D2-787A19183DA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225F7DF7-21EE-4F86-87A6-68FC9B7B168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BA351E3D-602F-4E3A-BE8C-A42CEA57855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667A49CE-0174-4026-8A48-D57ADD910E1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EAF7FC29-1F5B-4929-A76F-45B47E8DC1A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4612947F-29D6-4226-BE2D-AC98239464C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719A8841-A4CA-421B-95E2-A93DF3C0F5C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797DBE8B-9632-48E3-8247-6B33E1A5913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E06C5612-E153-4898-B80B-4E55C064764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428B4057-F9AB-49B6-815D-FD20ECCF224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61D5D1D4-61EA-4A28-8C00-7D5685587B1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F8298F89-F7FA-4CEC-9DC2-503961853F1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E29BFF69-2CE9-4142-86E3-3CFC77E7664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108</xdr:row>
      <xdr:rowOff>17418</xdr:rowOff>
    </xdr:to>
    <xdr:cxnSp macro="">
      <xdr:nvCxnSpPr>
        <xdr:cNvPr id="864" name="直線コネクタ 863">
          <a:extLst>
            <a:ext uri="{FF2B5EF4-FFF2-40B4-BE49-F238E27FC236}">
              <a16:creationId xmlns:a16="http://schemas.microsoft.com/office/drawing/2014/main" id="{24F00F5A-CBC1-481A-8D78-36EEACE923BD}"/>
            </a:ext>
          </a:extLst>
        </xdr:cNvPr>
        <xdr:cNvCxnSpPr/>
      </xdr:nvCxnSpPr>
      <xdr:spPr>
        <a:xfrm flipV="1">
          <a:off x="16318864" y="17314273"/>
          <a:ext cx="0" cy="1219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21245</xdr:rowOff>
    </xdr:from>
    <xdr:ext cx="405111" cy="259045"/>
    <xdr:sp macro="" textlink="">
      <xdr:nvSpPr>
        <xdr:cNvPr id="865" name="【庁舎】&#10;有形固定資産減価償却率最小値テキスト">
          <a:extLst>
            <a:ext uri="{FF2B5EF4-FFF2-40B4-BE49-F238E27FC236}">
              <a16:creationId xmlns:a16="http://schemas.microsoft.com/office/drawing/2014/main" id="{A0258931-B892-4038-9599-CF95BEE935A0}"/>
            </a:ext>
          </a:extLst>
        </xdr:cNvPr>
        <xdr:cNvSpPr txBox="1"/>
      </xdr:nvSpPr>
      <xdr:spPr>
        <a:xfrm>
          <a:off x="16357600" y="1853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17418</xdr:rowOff>
    </xdr:from>
    <xdr:to>
      <xdr:col>86</xdr:col>
      <xdr:colOff>25400</xdr:colOff>
      <xdr:row>108</xdr:row>
      <xdr:rowOff>17418</xdr:rowOff>
    </xdr:to>
    <xdr:cxnSp macro="">
      <xdr:nvCxnSpPr>
        <xdr:cNvPr id="866" name="直線コネクタ 865">
          <a:extLst>
            <a:ext uri="{FF2B5EF4-FFF2-40B4-BE49-F238E27FC236}">
              <a16:creationId xmlns:a16="http://schemas.microsoft.com/office/drawing/2014/main" id="{C38F21BA-DD9D-4874-B0C5-0CC5B7F8DAEC}"/>
            </a:ext>
          </a:extLst>
        </xdr:cNvPr>
        <xdr:cNvCxnSpPr/>
      </xdr:nvCxnSpPr>
      <xdr:spPr>
        <a:xfrm>
          <a:off x="16230600" y="1853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867" name="【庁舎】&#10;有形固定資産減価償却率最大値テキスト">
          <a:extLst>
            <a:ext uri="{FF2B5EF4-FFF2-40B4-BE49-F238E27FC236}">
              <a16:creationId xmlns:a16="http://schemas.microsoft.com/office/drawing/2014/main" id="{EC131369-72F2-4780-9BC8-F583A33D4E7A}"/>
            </a:ext>
          </a:extLst>
        </xdr:cNvPr>
        <xdr:cNvSpPr txBox="1"/>
      </xdr:nvSpPr>
      <xdr:spPr>
        <a:xfrm>
          <a:off x="16357600" y="1708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868" name="直線コネクタ 867">
          <a:extLst>
            <a:ext uri="{FF2B5EF4-FFF2-40B4-BE49-F238E27FC236}">
              <a16:creationId xmlns:a16="http://schemas.microsoft.com/office/drawing/2014/main" id="{D1388122-F098-4EAD-BE35-F4FBB332E763}"/>
            </a:ext>
          </a:extLst>
        </xdr:cNvPr>
        <xdr:cNvCxnSpPr/>
      </xdr:nvCxnSpPr>
      <xdr:spPr>
        <a:xfrm>
          <a:off x="16230600" y="173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116857</xdr:rowOff>
    </xdr:from>
    <xdr:ext cx="405111" cy="259045"/>
    <xdr:sp macro="" textlink="">
      <xdr:nvSpPr>
        <xdr:cNvPr id="869" name="【庁舎】&#10;有形固定資産減価償却率平均値テキスト">
          <a:extLst>
            <a:ext uri="{FF2B5EF4-FFF2-40B4-BE49-F238E27FC236}">
              <a16:creationId xmlns:a16="http://schemas.microsoft.com/office/drawing/2014/main" id="{3F3F1962-29CE-470A-83B5-64AD3796970A}"/>
            </a:ext>
          </a:extLst>
        </xdr:cNvPr>
        <xdr:cNvSpPr txBox="1"/>
      </xdr:nvSpPr>
      <xdr:spPr>
        <a:xfrm>
          <a:off x="16357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70" name="フローチャート: 判断 869">
          <a:extLst>
            <a:ext uri="{FF2B5EF4-FFF2-40B4-BE49-F238E27FC236}">
              <a16:creationId xmlns:a16="http://schemas.microsoft.com/office/drawing/2014/main" id="{445C1EFB-B170-450A-9B38-5D4128782754}"/>
            </a:ext>
          </a:extLst>
        </xdr:cNvPr>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871" name="フローチャート: 判断 870">
          <a:extLst>
            <a:ext uri="{FF2B5EF4-FFF2-40B4-BE49-F238E27FC236}">
              <a16:creationId xmlns:a16="http://schemas.microsoft.com/office/drawing/2014/main" id="{BC171DCA-6D34-4708-9A3A-7E2D054F8A57}"/>
            </a:ext>
          </a:extLst>
        </xdr:cNvPr>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89081</xdr:rowOff>
    </xdr:from>
    <xdr:to>
      <xdr:col>76</xdr:col>
      <xdr:colOff>165100</xdr:colOff>
      <xdr:row>104</xdr:row>
      <xdr:rowOff>19231</xdr:rowOff>
    </xdr:to>
    <xdr:sp macro="" textlink="">
      <xdr:nvSpPr>
        <xdr:cNvPr id="872" name="フローチャート: 判断 871">
          <a:extLst>
            <a:ext uri="{FF2B5EF4-FFF2-40B4-BE49-F238E27FC236}">
              <a16:creationId xmlns:a16="http://schemas.microsoft.com/office/drawing/2014/main" id="{407EE501-03FB-4B25-90B0-2C0834F4A797}"/>
            </a:ext>
          </a:extLst>
        </xdr:cNvPr>
        <xdr:cNvSpPr/>
      </xdr:nvSpPr>
      <xdr:spPr>
        <a:xfrm>
          <a:off x="14541500" y="1774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873" name="フローチャート: 判断 872">
          <a:extLst>
            <a:ext uri="{FF2B5EF4-FFF2-40B4-BE49-F238E27FC236}">
              <a16:creationId xmlns:a16="http://schemas.microsoft.com/office/drawing/2014/main" id="{F8DB7C7B-C77B-4DDB-A3FB-09F245379EC2}"/>
            </a:ext>
          </a:extLst>
        </xdr:cNvPr>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874" name="フローチャート: 判断 873">
          <a:extLst>
            <a:ext uri="{FF2B5EF4-FFF2-40B4-BE49-F238E27FC236}">
              <a16:creationId xmlns:a16="http://schemas.microsoft.com/office/drawing/2014/main" id="{F69BB2C9-64EA-4ADD-98F9-7EE04A657F5E}"/>
            </a:ext>
          </a:extLst>
        </xdr:cNvPr>
        <xdr:cNvSpPr/>
      </xdr:nvSpPr>
      <xdr:spPr>
        <a:xfrm>
          <a:off x="12763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D6A79E92-B914-4B2B-BE54-724A0DAC3A5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E970B47-E1C6-4226-BD04-510C49D8CD3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60CD7EDE-5E4E-4461-B1DE-1B466A5146D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875370AF-95DD-40AD-8A79-45FADABC757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FD7FB6E9-CB90-4DCC-91A0-5F3C564982D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15602</xdr:rowOff>
    </xdr:from>
    <xdr:to>
      <xdr:col>85</xdr:col>
      <xdr:colOff>177800</xdr:colOff>
      <xdr:row>107</xdr:row>
      <xdr:rowOff>117202</xdr:rowOff>
    </xdr:to>
    <xdr:sp macro="" textlink="">
      <xdr:nvSpPr>
        <xdr:cNvPr id="880" name="楕円 879">
          <a:extLst>
            <a:ext uri="{FF2B5EF4-FFF2-40B4-BE49-F238E27FC236}">
              <a16:creationId xmlns:a16="http://schemas.microsoft.com/office/drawing/2014/main" id="{4021B9AC-B807-4482-8B99-FB8075FBDBCB}"/>
            </a:ext>
          </a:extLst>
        </xdr:cNvPr>
        <xdr:cNvSpPr/>
      </xdr:nvSpPr>
      <xdr:spPr>
        <a:xfrm>
          <a:off x="16268700" y="1836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101979</xdr:rowOff>
    </xdr:from>
    <xdr:ext cx="405111" cy="259045"/>
    <xdr:sp macro="" textlink="">
      <xdr:nvSpPr>
        <xdr:cNvPr id="881" name="【庁舎】&#10;有形固定資産減価償却率該当値テキスト">
          <a:extLst>
            <a:ext uri="{FF2B5EF4-FFF2-40B4-BE49-F238E27FC236}">
              <a16:creationId xmlns:a16="http://schemas.microsoft.com/office/drawing/2014/main" id="{0847EB47-C86E-4C7C-9B7C-64FA08421FB6}"/>
            </a:ext>
          </a:extLst>
        </xdr:cNvPr>
        <xdr:cNvSpPr txBox="1"/>
      </xdr:nvSpPr>
      <xdr:spPr>
        <a:xfrm>
          <a:off x="16357600" y="18275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160927</xdr:rowOff>
    </xdr:from>
    <xdr:to>
      <xdr:col>81</xdr:col>
      <xdr:colOff>101600</xdr:colOff>
      <xdr:row>107</xdr:row>
      <xdr:rowOff>91077</xdr:rowOff>
    </xdr:to>
    <xdr:sp macro="" textlink="">
      <xdr:nvSpPr>
        <xdr:cNvPr id="882" name="楕円 881">
          <a:extLst>
            <a:ext uri="{FF2B5EF4-FFF2-40B4-BE49-F238E27FC236}">
              <a16:creationId xmlns:a16="http://schemas.microsoft.com/office/drawing/2014/main" id="{B79356D4-1D9E-4461-B0CC-E64FDDCB4AD7}"/>
            </a:ext>
          </a:extLst>
        </xdr:cNvPr>
        <xdr:cNvSpPr/>
      </xdr:nvSpPr>
      <xdr:spPr>
        <a:xfrm>
          <a:off x="15430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40277</xdr:rowOff>
    </xdr:from>
    <xdr:to>
      <xdr:col>85</xdr:col>
      <xdr:colOff>127000</xdr:colOff>
      <xdr:row>107</xdr:row>
      <xdr:rowOff>66402</xdr:rowOff>
    </xdr:to>
    <xdr:cxnSp macro="">
      <xdr:nvCxnSpPr>
        <xdr:cNvPr id="883" name="直線コネクタ 882">
          <a:extLst>
            <a:ext uri="{FF2B5EF4-FFF2-40B4-BE49-F238E27FC236}">
              <a16:creationId xmlns:a16="http://schemas.microsoft.com/office/drawing/2014/main" id="{EE5A77B1-2427-495E-8362-CD95475F9E9E}"/>
            </a:ext>
          </a:extLst>
        </xdr:cNvPr>
        <xdr:cNvCxnSpPr/>
      </xdr:nvCxnSpPr>
      <xdr:spPr>
        <a:xfrm>
          <a:off x="15481300" y="18385427"/>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134801</xdr:rowOff>
    </xdr:from>
    <xdr:to>
      <xdr:col>76</xdr:col>
      <xdr:colOff>165100</xdr:colOff>
      <xdr:row>107</xdr:row>
      <xdr:rowOff>64951</xdr:rowOff>
    </xdr:to>
    <xdr:sp macro="" textlink="">
      <xdr:nvSpPr>
        <xdr:cNvPr id="884" name="楕円 883">
          <a:extLst>
            <a:ext uri="{FF2B5EF4-FFF2-40B4-BE49-F238E27FC236}">
              <a16:creationId xmlns:a16="http://schemas.microsoft.com/office/drawing/2014/main" id="{FB4D84B7-69FD-4E67-9A48-5B37C622B691}"/>
            </a:ext>
          </a:extLst>
        </xdr:cNvPr>
        <xdr:cNvSpPr/>
      </xdr:nvSpPr>
      <xdr:spPr>
        <a:xfrm>
          <a:off x="14541500" y="183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14151</xdr:rowOff>
    </xdr:from>
    <xdr:to>
      <xdr:col>81</xdr:col>
      <xdr:colOff>50800</xdr:colOff>
      <xdr:row>107</xdr:row>
      <xdr:rowOff>40277</xdr:rowOff>
    </xdr:to>
    <xdr:cxnSp macro="">
      <xdr:nvCxnSpPr>
        <xdr:cNvPr id="885" name="直線コネクタ 884">
          <a:extLst>
            <a:ext uri="{FF2B5EF4-FFF2-40B4-BE49-F238E27FC236}">
              <a16:creationId xmlns:a16="http://schemas.microsoft.com/office/drawing/2014/main" id="{8DFB01B3-44F9-4510-A013-C235588276F5}"/>
            </a:ext>
          </a:extLst>
        </xdr:cNvPr>
        <xdr:cNvCxnSpPr/>
      </xdr:nvCxnSpPr>
      <xdr:spPr>
        <a:xfrm>
          <a:off x="14592300" y="1835930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108676</xdr:rowOff>
    </xdr:from>
    <xdr:to>
      <xdr:col>72</xdr:col>
      <xdr:colOff>38100</xdr:colOff>
      <xdr:row>107</xdr:row>
      <xdr:rowOff>38826</xdr:rowOff>
    </xdr:to>
    <xdr:sp macro="" textlink="">
      <xdr:nvSpPr>
        <xdr:cNvPr id="886" name="楕円 885">
          <a:extLst>
            <a:ext uri="{FF2B5EF4-FFF2-40B4-BE49-F238E27FC236}">
              <a16:creationId xmlns:a16="http://schemas.microsoft.com/office/drawing/2014/main" id="{18659586-A8D8-4BE2-9AFF-4B3008768B4E}"/>
            </a:ext>
          </a:extLst>
        </xdr:cNvPr>
        <xdr:cNvSpPr/>
      </xdr:nvSpPr>
      <xdr:spPr>
        <a:xfrm>
          <a:off x="13652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159476</xdr:rowOff>
    </xdr:from>
    <xdr:to>
      <xdr:col>76</xdr:col>
      <xdr:colOff>114300</xdr:colOff>
      <xdr:row>107</xdr:row>
      <xdr:rowOff>14151</xdr:rowOff>
    </xdr:to>
    <xdr:cxnSp macro="">
      <xdr:nvCxnSpPr>
        <xdr:cNvPr id="887" name="直線コネクタ 886">
          <a:extLst>
            <a:ext uri="{FF2B5EF4-FFF2-40B4-BE49-F238E27FC236}">
              <a16:creationId xmlns:a16="http://schemas.microsoft.com/office/drawing/2014/main" id="{BC351F3B-DBDD-4E24-A265-0933C21568B1}"/>
            </a:ext>
          </a:extLst>
        </xdr:cNvPr>
        <xdr:cNvCxnSpPr/>
      </xdr:nvCxnSpPr>
      <xdr:spPr>
        <a:xfrm>
          <a:off x="13703300" y="1833317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77651</xdr:rowOff>
    </xdr:from>
    <xdr:to>
      <xdr:col>67</xdr:col>
      <xdr:colOff>101600</xdr:colOff>
      <xdr:row>107</xdr:row>
      <xdr:rowOff>7801</xdr:rowOff>
    </xdr:to>
    <xdr:sp macro="" textlink="">
      <xdr:nvSpPr>
        <xdr:cNvPr id="888" name="楕円 887">
          <a:extLst>
            <a:ext uri="{FF2B5EF4-FFF2-40B4-BE49-F238E27FC236}">
              <a16:creationId xmlns:a16="http://schemas.microsoft.com/office/drawing/2014/main" id="{F26B5977-9E54-454F-A12E-329694FBE7A6}"/>
            </a:ext>
          </a:extLst>
        </xdr:cNvPr>
        <xdr:cNvSpPr/>
      </xdr:nvSpPr>
      <xdr:spPr>
        <a:xfrm>
          <a:off x="12763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128451</xdr:rowOff>
    </xdr:from>
    <xdr:to>
      <xdr:col>71</xdr:col>
      <xdr:colOff>177800</xdr:colOff>
      <xdr:row>106</xdr:row>
      <xdr:rowOff>159476</xdr:rowOff>
    </xdr:to>
    <xdr:cxnSp macro="">
      <xdr:nvCxnSpPr>
        <xdr:cNvPr id="889" name="直線コネクタ 888">
          <a:extLst>
            <a:ext uri="{FF2B5EF4-FFF2-40B4-BE49-F238E27FC236}">
              <a16:creationId xmlns:a16="http://schemas.microsoft.com/office/drawing/2014/main" id="{18664D65-58E4-4A3B-BFCB-0187394D624F}"/>
            </a:ext>
          </a:extLst>
        </xdr:cNvPr>
        <xdr:cNvCxnSpPr/>
      </xdr:nvCxnSpPr>
      <xdr:spPr>
        <a:xfrm>
          <a:off x="12814300" y="1830215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68415</xdr:rowOff>
    </xdr:from>
    <xdr:ext cx="405111" cy="259045"/>
    <xdr:sp macro="" textlink="">
      <xdr:nvSpPr>
        <xdr:cNvPr id="890" name="n_1aveValue【庁舎】&#10;有形固定資産減価償却率">
          <a:extLst>
            <a:ext uri="{FF2B5EF4-FFF2-40B4-BE49-F238E27FC236}">
              <a16:creationId xmlns:a16="http://schemas.microsoft.com/office/drawing/2014/main" id="{26781B51-164B-41AA-BA5C-6455FF9A2365}"/>
            </a:ext>
          </a:extLst>
        </xdr:cNvPr>
        <xdr:cNvSpPr txBox="1"/>
      </xdr:nvSpPr>
      <xdr:spPr>
        <a:xfrm>
          <a:off x="152660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35758</xdr:rowOff>
    </xdr:from>
    <xdr:ext cx="405111" cy="259045"/>
    <xdr:sp macro="" textlink="">
      <xdr:nvSpPr>
        <xdr:cNvPr id="891" name="n_2aveValue【庁舎】&#10;有形固定資産減価償却率">
          <a:extLst>
            <a:ext uri="{FF2B5EF4-FFF2-40B4-BE49-F238E27FC236}">
              <a16:creationId xmlns:a16="http://schemas.microsoft.com/office/drawing/2014/main" id="{4AB651AC-F4C9-498D-AD93-74300079EA5B}"/>
            </a:ext>
          </a:extLst>
        </xdr:cNvPr>
        <xdr:cNvSpPr txBox="1"/>
      </xdr:nvSpPr>
      <xdr:spPr>
        <a:xfrm>
          <a:off x="143897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89643</xdr:rowOff>
    </xdr:from>
    <xdr:ext cx="405111" cy="259045"/>
    <xdr:sp macro="" textlink="">
      <xdr:nvSpPr>
        <xdr:cNvPr id="892" name="n_3aveValue【庁舎】&#10;有形固定資産減価償却率">
          <a:extLst>
            <a:ext uri="{FF2B5EF4-FFF2-40B4-BE49-F238E27FC236}">
              <a16:creationId xmlns:a16="http://schemas.microsoft.com/office/drawing/2014/main" id="{6E15E115-5FDA-4BA4-9572-F1A921BD8BEB}"/>
            </a:ext>
          </a:extLst>
        </xdr:cNvPr>
        <xdr:cNvSpPr txBox="1"/>
      </xdr:nvSpPr>
      <xdr:spPr>
        <a:xfrm>
          <a:off x="13500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70048</xdr:rowOff>
    </xdr:from>
    <xdr:ext cx="405111" cy="259045"/>
    <xdr:sp macro="" textlink="">
      <xdr:nvSpPr>
        <xdr:cNvPr id="893" name="n_4aveValue【庁舎】&#10;有形固定資産減価償却率">
          <a:extLst>
            <a:ext uri="{FF2B5EF4-FFF2-40B4-BE49-F238E27FC236}">
              <a16:creationId xmlns:a16="http://schemas.microsoft.com/office/drawing/2014/main" id="{11573A86-2D11-4A8F-B326-BBA3E9D2C0FB}"/>
            </a:ext>
          </a:extLst>
        </xdr:cNvPr>
        <xdr:cNvSpPr txBox="1"/>
      </xdr:nvSpPr>
      <xdr:spPr>
        <a:xfrm>
          <a:off x="12611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82204</xdr:rowOff>
    </xdr:from>
    <xdr:ext cx="405111" cy="259045"/>
    <xdr:sp macro="" textlink="">
      <xdr:nvSpPr>
        <xdr:cNvPr id="894" name="n_1mainValue【庁舎】&#10;有形固定資産減価償却率">
          <a:extLst>
            <a:ext uri="{FF2B5EF4-FFF2-40B4-BE49-F238E27FC236}">
              <a16:creationId xmlns:a16="http://schemas.microsoft.com/office/drawing/2014/main" id="{2C0F3CFE-5935-4D37-9F7B-D7CA82519069}"/>
            </a:ext>
          </a:extLst>
        </xdr:cNvPr>
        <xdr:cNvSpPr txBox="1"/>
      </xdr:nvSpPr>
      <xdr:spPr>
        <a:xfrm>
          <a:off x="15266044" y="1842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56078</xdr:rowOff>
    </xdr:from>
    <xdr:ext cx="405111" cy="259045"/>
    <xdr:sp macro="" textlink="">
      <xdr:nvSpPr>
        <xdr:cNvPr id="895" name="n_2mainValue【庁舎】&#10;有形固定資産減価償却率">
          <a:extLst>
            <a:ext uri="{FF2B5EF4-FFF2-40B4-BE49-F238E27FC236}">
              <a16:creationId xmlns:a16="http://schemas.microsoft.com/office/drawing/2014/main" id="{CC637648-168E-4939-9691-C973BF6E3B39}"/>
            </a:ext>
          </a:extLst>
        </xdr:cNvPr>
        <xdr:cNvSpPr txBox="1"/>
      </xdr:nvSpPr>
      <xdr:spPr>
        <a:xfrm>
          <a:off x="14389744" y="1840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29953</xdr:rowOff>
    </xdr:from>
    <xdr:ext cx="405111" cy="259045"/>
    <xdr:sp macro="" textlink="">
      <xdr:nvSpPr>
        <xdr:cNvPr id="896" name="n_3mainValue【庁舎】&#10;有形固定資産減価償却率">
          <a:extLst>
            <a:ext uri="{FF2B5EF4-FFF2-40B4-BE49-F238E27FC236}">
              <a16:creationId xmlns:a16="http://schemas.microsoft.com/office/drawing/2014/main" id="{E673F860-517C-4647-BD43-23402A0F0761}"/>
            </a:ext>
          </a:extLst>
        </xdr:cNvPr>
        <xdr:cNvSpPr txBox="1"/>
      </xdr:nvSpPr>
      <xdr:spPr>
        <a:xfrm>
          <a:off x="13500744" y="183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170378</xdr:rowOff>
    </xdr:from>
    <xdr:ext cx="405111" cy="259045"/>
    <xdr:sp macro="" textlink="">
      <xdr:nvSpPr>
        <xdr:cNvPr id="897" name="n_4mainValue【庁舎】&#10;有形固定資産減価償却率">
          <a:extLst>
            <a:ext uri="{FF2B5EF4-FFF2-40B4-BE49-F238E27FC236}">
              <a16:creationId xmlns:a16="http://schemas.microsoft.com/office/drawing/2014/main" id="{4B464A4A-3F7A-4DF8-B67E-2F3B9170788D}"/>
            </a:ext>
          </a:extLst>
        </xdr:cNvPr>
        <xdr:cNvSpPr txBox="1"/>
      </xdr:nvSpPr>
      <xdr:spPr>
        <a:xfrm>
          <a:off x="12611744"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CAC1C3A7-66B8-464B-8C36-318203FD226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F74CBBA3-FCC0-48FB-B939-DCB4D4A2E38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36FA5F5B-18B5-477A-87E7-FB698DBBDA1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412916A0-3182-4825-9EE2-DF1B66B2EF7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E55825B8-F0E7-4A82-8CDC-00E766F5D25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93A67AFC-0D48-42D4-9F2E-A790CE174E7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32EDB879-C1CC-4BD1-9029-9D2690945BE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ED6479A1-8418-4964-A20B-0B8FC614361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A56979E7-77CC-4ECF-80B6-1E81A2DA6AA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B67F6C5A-F1C0-427A-AE5D-70CCDE02301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a:extLst>
            <a:ext uri="{FF2B5EF4-FFF2-40B4-BE49-F238E27FC236}">
              <a16:creationId xmlns:a16="http://schemas.microsoft.com/office/drawing/2014/main" id="{34B0241F-59E4-408E-9D49-4CC842CFD0E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a:extLst>
            <a:ext uri="{FF2B5EF4-FFF2-40B4-BE49-F238E27FC236}">
              <a16:creationId xmlns:a16="http://schemas.microsoft.com/office/drawing/2014/main" id="{662D7D3C-3B8F-48ED-A2FA-1BCECF0D26F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a:extLst>
            <a:ext uri="{FF2B5EF4-FFF2-40B4-BE49-F238E27FC236}">
              <a16:creationId xmlns:a16="http://schemas.microsoft.com/office/drawing/2014/main" id="{6BA17D15-4C11-4848-A38F-D5D0A3FFFD6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a:extLst>
            <a:ext uri="{FF2B5EF4-FFF2-40B4-BE49-F238E27FC236}">
              <a16:creationId xmlns:a16="http://schemas.microsoft.com/office/drawing/2014/main" id="{FDCCF716-1D0C-4DB8-B7AC-E2362D5E782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CF5ECE31-138B-4B51-83DB-3854124B268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9969AE3A-BBCF-4326-ADFB-19F857C4032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a:extLst>
            <a:ext uri="{FF2B5EF4-FFF2-40B4-BE49-F238E27FC236}">
              <a16:creationId xmlns:a16="http://schemas.microsoft.com/office/drawing/2014/main" id="{C8991598-2732-4229-B813-0FCFE9EA26F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a:extLst>
            <a:ext uri="{FF2B5EF4-FFF2-40B4-BE49-F238E27FC236}">
              <a16:creationId xmlns:a16="http://schemas.microsoft.com/office/drawing/2014/main" id="{44D621AB-FCB4-4562-9A7D-B7B6B04EAD6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a:extLst>
            <a:ext uri="{FF2B5EF4-FFF2-40B4-BE49-F238E27FC236}">
              <a16:creationId xmlns:a16="http://schemas.microsoft.com/office/drawing/2014/main" id="{7E126B7A-FEC7-4BFF-B5E0-18D29990975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a:extLst>
            <a:ext uri="{FF2B5EF4-FFF2-40B4-BE49-F238E27FC236}">
              <a16:creationId xmlns:a16="http://schemas.microsoft.com/office/drawing/2014/main" id="{30587B7C-91CE-43E4-A689-DCC7854C561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F83E6E2E-99DB-404D-BDD0-2BDB559D140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C1E146CB-23DF-44DB-9138-4C8DC021AF3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id="{D7DDBF4A-99CB-409F-87CC-8984893273A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24764</xdr:rowOff>
    </xdr:to>
    <xdr:cxnSp macro="">
      <xdr:nvCxnSpPr>
        <xdr:cNvPr id="921" name="直線コネクタ 920">
          <a:extLst>
            <a:ext uri="{FF2B5EF4-FFF2-40B4-BE49-F238E27FC236}">
              <a16:creationId xmlns:a16="http://schemas.microsoft.com/office/drawing/2014/main" id="{076729F6-B657-4D47-8C65-BD0027BD098D}"/>
            </a:ext>
          </a:extLst>
        </xdr:cNvPr>
        <xdr:cNvCxnSpPr/>
      </xdr:nvCxnSpPr>
      <xdr:spPr>
        <a:xfrm flipV="1">
          <a:off x="22160864" y="17320261"/>
          <a:ext cx="0" cy="1221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922" name="【庁舎】&#10;一人当たり面積最小値テキスト">
          <a:extLst>
            <a:ext uri="{FF2B5EF4-FFF2-40B4-BE49-F238E27FC236}">
              <a16:creationId xmlns:a16="http://schemas.microsoft.com/office/drawing/2014/main" id="{75564A79-B58D-43F4-A4DE-ACFC9958734F}"/>
            </a:ext>
          </a:extLst>
        </xdr:cNvPr>
        <xdr:cNvSpPr txBox="1"/>
      </xdr:nvSpPr>
      <xdr:spPr>
        <a:xfrm>
          <a:off x="221996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923" name="直線コネクタ 922">
          <a:extLst>
            <a:ext uri="{FF2B5EF4-FFF2-40B4-BE49-F238E27FC236}">
              <a16:creationId xmlns:a16="http://schemas.microsoft.com/office/drawing/2014/main" id="{D2E093DA-6C6E-4059-8EC7-C763B435B865}"/>
            </a:ext>
          </a:extLst>
        </xdr:cNvPr>
        <xdr:cNvCxnSpPr/>
      </xdr:nvCxnSpPr>
      <xdr:spPr>
        <a:xfrm>
          <a:off x="22072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924" name="【庁舎】&#10;一人当たり面積最大値テキスト">
          <a:extLst>
            <a:ext uri="{FF2B5EF4-FFF2-40B4-BE49-F238E27FC236}">
              <a16:creationId xmlns:a16="http://schemas.microsoft.com/office/drawing/2014/main" id="{490EB274-BCB7-4753-91B4-9649F4956982}"/>
            </a:ext>
          </a:extLst>
        </xdr:cNvPr>
        <xdr:cNvSpPr txBox="1"/>
      </xdr:nvSpPr>
      <xdr:spPr>
        <a:xfrm>
          <a:off x="22199600" y="170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925" name="直線コネクタ 924">
          <a:extLst>
            <a:ext uri="{FF2B5EF4-FFF2-40B4-BE49-F238E27FC236}">
              <a16:creationId xmlns:a16="http://schemas.microsoft.com/office/drawing/2014/main" id="{BA533590-6D83-4D23-99B9-CD61EF4A793E}"/>
            </a:ext>
          </a:extLst>
        </xdr:cNvPr>
        <xdr:cNvCxnSpPr/>
      </xdr:nvCxnSpPr>
      <xdr:spPr>
        <a:xfrm>
          <a:off x="22072600" y="1732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162577</xdr:rowOff>
    </xdr:from>
    <xdr:ext cx="469744" cy="259045"/>
    <xdr:sp macro="" textlink="">
      <xdr:nvSpPr>
        <xdr:cNvPr id="926" name="【庁舎】&#10;一人当たり面積平均値テキスト">
          <a:extLst>
            <a:ext uri="{FF2B5EF4-FFF2-40B4-BE49-F238E27FC236}">
              <a16:creationId xmlns:a16="http://schemas.microsoft.com/office/drawing/2014/main" id="{DBE70B15-0C46-416A-BBBF-9CC0256C3B53}"/>
            </a:ext>
          </a:extLst>
        </xdr:cNvPr>
        <xdr:cNvSpPr txBox="1"/>
      </xdr:nvSpPr>
      <xdr:spPr>
        <a:xfrm>
          <a:off x="22199600" y="1782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927" name="フローチャート: 判断 926">
          <a:extLst>
            <a:ext uri="{FF2B5EF4-FFF2-40B4-BE49-F238E27FC236}">
              <a16:creationId xmlns:a16="http://schemas.microsoft.com/office/drawing/2014/main" id="{5805D144-2E2D-4B49-B6E6-575AB7408E8C}"/>
            </a:ext>
          </a:extLst>
        </xdr:cNvPr>
        <xdr:cNvSpPr/>
      </xdr:nvSpPr>
      <xdr:spPr>
        <a:xfrm>
          <a:off x="22110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15875</xdr:rowOff>
    </xdr:from>
    <xdr:to>
      <xdr:col>112</xdr:col>
      <xdr:colOff>38100</xdr:colOff>
      <xdr:row>105</xdr:row>
      <xdr:rowOff>117475</xdr:rowOff>
    </xdr:to>
    <xdr:sp macro="" textlink="">
      <xdr:nvSpPr>
        <xdr:cNvPr id="928" name="フローチャート: 判断 927">
          <a:extLst>
            <a:ext uri="{FF2B5EF4-FFF2-40B4-BE49-F238E27FC236}">
              <a16:creationId xmlns:a16="http://schemas.microsoft.com/office/drawing/2014/main" id="{1D4E3EC3-CD6B-4545-BEE0-C6CCB138326B}"/>
            </a:ext>
          </a:extLst>
        </xdr:cNvPr>
        <xdr:cNvSpPr/>
      </xdr:nvSpPr>
      <xdr:spPr>
        <a:xfrm>
          <a:off x="21272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929" name="フローチャート: 判断 928">
          <a:extLst>
            <a:ext uri="{FF2B5EF4-FFF2-40B4-BE49-F238E27FC236}">
              <a16:creationId xmlns:a16="http://schemas.microsoft.com/office/drawing/2014/main" id="{E1C32BF1-197C-46EA-8DE8-9EF1EE41610D}"/>
            </a:ext>
          </a:extLst>
        </xdr:cNvPr>
        <xdr:cNvSpPr/>
      </xdr:nvSpPr>
      <xdr:spPr>
        <a:xfrm>
          <a:off x="20383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92075</xdr:rowOff>
    </xdr:from>
    <xdr:to>
      <xdr:col>102</xdr:col>
      <xdr:colOff>165100</xdr:colOff>
      <xdr:row>106</xdr:row>
      <xdr:rowOff>22225</xdr:rowOff>
    </xdr:to>
    <xdr:sp macro="" textlink="">
      <xdr:nvSpPr>
        <xdr:cNvPr id="930" name="フローチャート: 判断 929">
          <a:extLst>
            <a:ext uri="{FF2B5EF4-FFF2-40B4-BE49-F238E27FC236}">
              <a16:creationId xmlns:a16="http://schemas.microsoft.com/office/drawing/2014/main" id="{7CD515F8-15AA-4041-ACAF-D8FCDEA3F1B9}"/>
            </a:ext>
          </a:extLst>
        </xdr:cNvPr>
        <xdr:cNvSpPr/>
      </xdr:nvSpPr>
      <xdr:spPr>
        <a:xfrm>
          <a:off x="19494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88264</xdr:rowOff>
    </xdr:from>
    <xdr:to>
      <xdr:col>98</xdr:col>
      <xdr:colOff>38100</xdr:colOff>
      <xdr:row>106</xdr:row>
      <xdr:rowOff>18414</xdr:rowOff>
    </xdr:to>
    <xdr:sp macro="" textlink="">
      <xdr:nvSpPr>
        <xdr:cNvPr id="931" name="フローチャート: 判断 930">
          <a:extLst>
            <a:ext uri="{FF2B5EF4-FFF2-40B4-BE49-F238E27FC236}">
              <a16:creationId xmlns:a16="http://schemas.microsoft.com/office/drawing/2014/main" id="{F5F60CF3-2704-4984-AB27-8F482E88BAF9}"/>
            </a:ext>
          </a:extLst>
        </xdr:cNvPr>
        <xdr:cNvSpPr/>
      </xdr:nvSpPr>
      <xdr:spPr>
        <a:xfrm>
          <a:off x="18605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4A2671D2-73C0-4CC2-B3B1-405DB818116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C236C628-FC0E-4C52-8BFD-B3DAB21F591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E6C9DE3E-426E-4B5B-AF04-A0A69C19113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36727265-CFF9-4F99-B741-1FC8D205E25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80398D7E-583C-4237-AECB-5E1E1FDA5B4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17780</xdr:rowOff>
    </xdr:from>
    <xdr:to>
      <xdr:col>116</xdr:col>
      <xdr:colOff>114300</xdr:colOff>
      <xdr:row>105</xdr:row>
      <xdr:rowOff>119380</xdr:rowOff>
    </xdr:to>
    <xdr:sp macro="" textlink="">
      <xdr:nvSpPr>
        <xdr:cNvPr id="937" name="楕円 936">
          <a:extLst>
            <a:ext uri="{FF2B5EF4-FFF2-40B4-BE49-F238E27FC236}">
              <a16:creationId xmlns:a16="http://schemas.microsoft.com/office/drawing/2014/main" id="{D41B1351-AFF1-480C-A008-1797422A7D4E}"/>
            </a:ext>
          </a:extLst>
        </xdr:cNvPr>
        <xdr:cNvSpPr/>
      </xdr:nvSpPr>
      <xdr:spPr>
        <a:xfrm>
          <a:off x="221107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167657</xdr:rowOff>
    </xdr:from>
    <xdr:ext cx="469744" cy="259045"/>
    <xdr:sp macro="" textlink="">
      <xdr:nvSpPr>
        <xdr:cNvPr id="938" name="【庁舎】&#10;一人当たり面積該当値テキスト">
          <a:extLst>
            <a:ext uri="{FF2B5EF4-FFF2-40B4-BE49-F238E27FC236}">
              <a16:creationId xmlns:a16="http://schemas.microsoft.com/office/drawing/2014/main" id="{7F182473-D5CB-4B09-8B67-40A1F14FA80C}"/>
            </a:ext>
          </a:extLst>
        </xdr:cNvPr>
        <xdr:cNvSpPr txBox="1"/>
      </xdr:nvSpPr>
      <xdr:spPr>
        <a:xfrm>
          <a:off x="22199600" y="1799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21589</xdr:rowOff>
    </xdr:from>
    <xdr:to>
      <xdr:col>112</xdr:col>
      <xdr:colOff>38100</xdr:colOff>
      <xdr:row>105</xdr:row>
      <xdr:rowOff>123189</xdr:rowOff>
    </xdr:to>
    <xdr:sp macro="" textlink="">
      <xdr:nvSpPr>
        <xdr:cNvPr id="939" name="楕円 938">
          <a:extLst>
            <a:ext uri="{FF2B5EF4-FFF2-40B4-BE49-F238E27FC236}">
              <a16:creationId xmlns:a16="http://schemas.microsoft.com/office/drawing/2014/main" id="{C7C7779C-438E-486D-88B0-F450DD660A91}"/>
            </a:ext>
          </a:extLst>
        </xdr:cNvPr>
        <xdr:cNvSpPr/>
      </xdr:nvSpPr>
      <xdr:spPr>
        <a:xfrm>
          <a:off x="21272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68580</xdr:rowOff>
    </xdr:from>
    <xdr:to>
      <xdr:col>116</xdr:col>
      <xdr:colOff>63500</xdr:colOff>
      <xdr:row>105</xdr:row>
      <xdr:rowOff>72389</xdr:rowOff>
    </xdr:to>
    <xdr:cxnSp macro="">
      <xdr:nvCxnSpPr>
        <xdr:cNvPr id="940" name="直線コネクタ 939">
          <a:extLst>
            <a:ext uri="{FF2B5EF4-FFF2-40B4-BE49-F238E27FC236}">
              <a16:creationId xmlns:a16="http://schemas.microsoft.com/office/drawing/2014/main" id="{635E1034-CF01-438B-986F-BE9E0A6DA3C6}"/>
            </a:ext>
          </a:extLst>
        </xdr:cNvPr>
        <xdr:cNvCxnSpPr/>
      </xdr:nvCxnSpPr>
      <xdr:spPr>
        <a:xfrm flipV="1">
          <a:off x="21323300" y="180708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27305</xdr:rowOff>
    </xdr:from>
    <xdr:to>
      <xdr:col>107</xdr:col>
      <xdr:colOff>101600</xdr:colOff>
      <xdr:row>105</xdr:row>
      <xdr:rowOff>128905</xdr:rowOff>
    </xdr:to>
    <xdr:sp macro="" textlink="">
      <xdr:nvSpPr>
        <xdr:cNvPr id="941" name="楕円 940">
          <a:extLst>
            <a:ext uri="{FF2B5EF4-FFF2-40B4-BE49-F238E27FC236}">
              <a16:creationId xmlns:a16="http://schemas.microsoft.com/office/drawing/2014/main" id="{513A366B-3D74-44FC-8ABA-0DDE4DA8B803}"/>
            </a:ext>
          </a:extLst>
        </xdr:cNvPr>
        <xdr:cNvSpPr/>
      </xdr:nvSpPr>
      <xdr:spPr>
        <a:xfrm>
          <a:off x="20383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72389</xdr:rowOff>
    </xdr:from>
    <xdr:to>
      <xdr:col>111</xdr:col>
      <xdr:colOff>177800</xdr:colOff>
      <xdr:row>105</xdr:row>
      <xdr:rowOff>78105</xdr:rowOff>
    </xdr:to>
    <xdr:cxnSp macro="">
      <xdr:nvCxnSpPr>
        <xdr:cNvPr id="942" name="直線コネクタ 941">
          <a:extLst>
            <a:ext uri="{FF2B5EF4-FFF2-40B4-BE49-F238E27FC236}">
              <a16:creationId xmlns:a16="http://schemas.microsoft.com/office/drawing/2014/main" id="{E994ABAC-9660-4963-B9C3-E8967894D4B1}"/>
            </a:ext>
          </a:extLst>
        </xdr:cNvPr>
        <xdr:cNvCxnSpPr/>
      </xdr:nvCxnSpPr>
      <xdr:spPr>
        <a:xfrm flipV="1">
          <a:off x="20434300" y="180746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943" name="楕円 942">
          <a:extLst>
            <a:ext uri="{FF2B5EF4-FFF2-40B4-BE49-F238E27FC236}">
              <a16:creationId xmlns:a16="http://schemas.microsoft.com/office/drawing/2014/main" id="{75BCBA7C-2EDD-4E36-B0F7-B7B46540D41E}"/>
            </a:ext>
          </a:extLst>
        </xdr:cNvPr>
        <xdr:cNvSpPr/>
      </xdr:nvSpPr>
      <xdr:spPr>
        <a:xfrm>
          <a:off x="19494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78105</xdr:rowOff>
    </xdr:from>
    <xdr:to>
      <xdr:col>107</xdr:col>
      <xdr:colOff>50800</xdr:colOff>
      <xdr:row>105</xdr:row>
      <xdr:rowOff>87630</xdr:rowOff>
    </xdr:to>
    <xdr:cxnSp macro="">
      <xdr:nvCxnSpPr>
        <xdr:cNvPr id="944" name="直線コネクタ 943">
          <a:extLst>
            <a:ext uri="{FF2B5EF4-FFF2-40B4-BE49-F238E27FC236}">
              <a16:creationId xmlns:a16="http://schemas.microsoft.com/office/drawing/2014/main" id="{9BE30726-1672-4C44-B035-5AA25E773BF1}"/>
            </a:ext>
          </a:extLst>
        </xdr:cNvPr>
        <xdr:cNvCxnSpPr/>
      </xdr:nvCxnSpPr>
      <xdr:spPr>
        <a:xfrm flipV="1">
          <a:off x="19545300" y="180803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42545</xdr:rowOff>
    </xdr:from>
    <xdr:to>
      <xdr:col>98</xdr:col>
      <xdr:colOff>38100</xdr:colOff>
      <xdr:row>105</xdr:row>
      <xdr:rowOff>144145</xdr:rowOff>
    </xdr:to>
    <xdr:sp macro="" textlink="">
      <xdr:nvSpPr>
        <xdr:cNvPr id="945" name="楕円 944">
          <a:extLst>
            <a:ext uri="{FF2B5EF4-FFF2-40B4-BE49-F238E27FC236}">
              <a16:creationId xmlns:a16="http://schemas.microsoft.com/office/drawing/2014/main" id="{0370A078-CE3E-49A1-85D0-0190DFD708A5}"/>
            </a:ext>
          </a:extLst>
        </xdr:cNvPr>
        <xdr:cNvSpPr/>
      </xdr:nvSpPr>
      <xdr:spPr>
        <a:xfrm>
          <a:off x="18605500" y="180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87630</xdr:rowOff>
    </xdr:from>
    <xdr:to>
      <xdr:col>102</xdr:col>
      <xdr:colOff>114300</xdr:colOff>
      <xdr:row>105</xdr:row>
      <xdr:rowOff>93345</xdr:rowOff>
    </xdr:to>
    <xdr:cxnSp macro="">
      <xdr:nvCxnSpPr>
        <xdr:cNvPr id="946" name="直線コネクタ 945">
          <a:extLst>
            <a:ext uri="{FF2B5EF4-FFF2-40B4-BE49-F238E27FC236}">
              <a16:creationId xmlns:a16="http://schemas.microsoft.com/office/drawing/2014/main" id="{2F4563FC-46B3-4128-8ED4-E4AC7665BFF9}"/>
            </a:ext>
          </a:extLst>
        </xdr:cNvPr>
        <xdr:cNvCxnSpPr/>
      </xdr:nvCxnSpPr>
      <xdr:spPr>
        <a:xfrm flipV="1">
          <a:off x="18656300" y="180898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134002</xdr:rowOff>
    </xdr:from>
    <xdr:ext cx="469744" cy="259045"/>
    <xdr:sp macro="" textlink="">
      <xdr:nvSpPr>
        <xdr:cNvPr id="947" name="n_1aveValue【庁舎】&#10;一人当たり面積">
          <a:extLst>
            <a:ext uri="{FF2B5EF4-FFF2-40B4-BE49-F238E27FC236}">
              <a16:creationId xmlns:a16="http://schemas.microsoft.com/office/drawing/2014/main" id="{1389E996-1D2A-4AD9-8780-C05CCF3FD320}"/>
            </a:ext>
          </a:extLst>
        </xdr:cNvPr>
        <xdr:cNvSpPr txBox="1"/>
      </xdr:nvSpPr>
      <xdr:spPr>
        <a:xfrm>
          <a:off x="21075727" y="1779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128288</xdr:rowOff>
    </xdr:from>
    <xdr:ext cx="469744" cy="259045"/>
    <xdr:sp macro="" textlink="">
      <xdr:nvSpPr>
        <xdr:cNvPr id="948" name="n_2aveValue【庁舎】&#10;一人当たり面積">
          <a:extLst>
            <a:ext uri="{FF2B5EF4-FFF2-40B4-BE49-F238E27FC236}">
              <a16:creationId xmlns:a16="http://schemas.microsoft.com/office/drawing/2014/main" id="{9D026D1D-FAF3-4A35-8904-D2083A649233}"/>
            </a:ext>
          </a:extLst>
        </xdr:cNvPr>
        <xdr:cNvSpPr txBox="1"/>
      </xdr:nvSpPr>
      <xdr:spPr>
        <a:xfrm>
          <a:off x="201994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13352</xdr:rowOff>
    </xdr:from>
    <xdr:ext cx="469744" cy="259045"/>
    <xdr:sp macro="" textlink="">
      <xdr:nvSpPr>
        <xdr:cNvPr id="949" name="n_3aveValue【庁舎】&#10;一人当たり面積">
          <a:extLst>
            <a:ext uri="{FF2B5EF4-FFF2-40B4-BE49-F238E27FC236}">
              <a16:creationId xmlns:a16="http://schemas.microsoft.com/office/drawing/2014/main" id="{61BD529A-60F9-4745-B8FD-0A67F3BB7C88}"/>
            </a:ext>
          </a:extLst>
        </xdr:cNvPr>
        <xdr:cNvSpPr txBox="1"/>
      </xdr:nvSpPr>
      <xdr:spPr>
        <a:xfrm>
          <a:off x="19310427" y="1818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9541</xdr:rowOff>
    </xdr:from>
    <xdr:ext cx="469744" cy="259045"/>
    <xdr:sp macro="" textlink="">
      <xdr:nvSpPr>
        <xdr:cNvPr id="950" name="n_4aveValue【庁舎】&#10;一人当たり面積">
          <a:extLst>
            <a:ext uri="{FF2B5EF4-FFF2-40B4-BE49-F238E27FC236}">
              <a16:creationId xmlns:a16="http://schemas.microsoft.com/office/drawing/2014/main" id="{87F47F97-E107-4B29-9CA5-8DEE0ED71486}"/>
            </a:ext>
          </a:extLst>
        </xdr:cNvPr>
        <xdr:cNvSpPr txBox="1"/>
      </xdr:nvSpPr>
      <xdr:spPr>
        <a:xfrm>
          <a:off x="184214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114316</xdr:rowOff>
    </xdr:from>
    <xdr:ext cx="469744" cy="259045"/>
    <xdr:sp macro="" textlink="">
      <xdr:nvSpPr>
        <xdr:cNvPr id="951" name="n_1mainValue【庁舎】&#10;一人当たり面積">
          <a:extLst>
            <a:ext uri="{FF2B5EF4-FFF2-40B4-BE49-F238E27FC236}">
              <a16:creationId xmlns:a16="http://schemas.microsoft.com/office/drawing/2014/main" id="{E5498477-89CA-4E3C-AE12-681C15BB5BD5}"/>
            </a:ext>
          </a:extLst>
        </xdr:cNvPr>
        <xdr:cNvSpPr txBox="1"/>
      </xdr:nvSpPr>
      <xdr:spPr>
        <a:xfrm>
          <a:off x="210757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120032</xdr:rowOff>
    </xdr:from>
    <xdr:ext cx="469744" cy="259045"/>
    <xdr:sp macro="" textlink="">
      <xdr:nvSpPr>
        <xdr:cNvPr id="952" name="n_2mainValue【庁舎】&#10;一人当たり面積">
          <a:extLst>
            <a:ext uri="{FF2B5EF4-FFF2-40B4-BE49-F238E27FC236}">
              <a16:creationId xmlns:a16="http://schemas.microsoft.com/office/drawing/2014/main" id="{3CEEE4B2-52E8-4F7E-AE0D-96012AF8AF56}"/>
            </a:ext>
          </a:extLst>
        </xdr:cNvPr>
        <xdr:cNvSpPr txBox="1"/>
      </xdr:nvSpPr>
      <xdr:spPr>
        <a:xfrm>
          <a:off x="20199427" y="1812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154957</xdr:rowOff>
    </xdr:from>
    <xdr:ext cx="469744" cy="259045"/>
    <xdr:sp macro="" textlink="">
      <xdr:nvSpPr>
        <xdr:cNvPr id="953" name="n_3mainValue【庁舎】&#10;一人当たり面積">
          <a:extLst>
            <a:ext uri="{FF2B5EF4-FFF2-40B4-BE49-F238E27FC236}">
              <a16:creationId xmlns:a16="http://schemas.microsoft.com/office/drawing/2014/main" id="{B0BEB908-2179-47E3-B8ED-B2500CD462C6}"/>
            </a:ext>
          </a:extLst>
        </xdr:cNvPr>
        <xdr:cNvSpPr txBox="1"/>
      </xdr:nvSpPr>
      <xdr:spPr>
        <a:xfrm>
          <a:off x="19310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160672</xdr:rowOff>
    </xdr:from>
    <xdr:ext cx="469744" cy="259045"/>
    <xdr:sp macro="" textlink="">
      <xdr:nvSpPr>
        <xdr:cNvPr id="954" name="n_4mainValue【庁舎】&#10;一人当たり面積">
          <a:extLst>
            <a:ext uri="{FF2B5EF4-FFF2-40B4-BE49-F238E27FC236}">
              <a16:creationId xmlns:a16="http://schemas.microsoft.com/office/drawing/2014/main" id="{DBBD665E-3FCE-48EB-9E96-77906C7F72E8}"/>
            </a:ext>
          </a:extLst>
        </xdr:cNvPr>
        <xdr:cNvSpPr txBox="1"/>
      </xdr:nvSpPr>
      <xdr:spPr>
        <a:xfrm>
          <a:off x="18421427" y="1782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A7A110A1-22BC-4B0C-8615-85445DD009D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AD3F2A10-1D50-4FDD-B13E-6216A811764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A3EE892A-61E4-4AD8-92E7-B198BC30E66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いのは図書館、体育館・プール、庁舎であり、一人当たりの面積が広いのは市民会館である。市町村合併により同様の施設が存在しており、加えて有形固定資産減価償却率が高いことから施設の維持管理経費が嵩み財政状況を悪化させることが懸念される。今後は、施設の統廃合等を検討するとともに、公共施設等総合管理計画に基づく個別施設計画や長寿命化計画による施設の建替え等老朽化対策に取り組む。</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50,571
49,508
246.71
41,719,972
40,141,759
1,271,160
15,950,337
30,092,865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n-lt"/>
              <a:ea typeface="+mn-ea"/>
              <a:cs typeface="+mn-cs"/>
            </a:rPr>
            <a:t>財政力指数は</a:t>
          </a:r>
          <a:r>
            <a:rPr kumimoji="1" lang="en-US" altLang="ja-JP" sz="1100">
              <a:solidFill>
                <a:schemeClr val="dk1"/>
              </a:solidFill>
              <a:effectLst/>
              <a:latin typeface="+mn-lt"/>
              <a:ea typeface="+mn-ea"/>
              <a:cs typeface="+mn-cs"/>
            </a:rPr>
            <a:t>0.50</a:t>
          </a:r>
          <a:r>
            <a:rPr kumimoji="1" lang="ja-JP" altLang="ja-JP" sz="1100">
              <a:solidFill>
                <a:schemeClr val="dk1"/>
              </a:solidFill>
              <a:effectLst/>
              <a:latin typeface="+mn-lt"/>
              <a:ea typeface="+mn-ea"/>
              <a:cs typeface="+mn-cs"/>
            </a:rPr>
            <a:t>で、昨年と変わらず類似団体と全国平均を上回っているが、決して高い数値ではなく依然として財政状況は弱い状況である。今後、企業誘致の推進などによる法人市民税、固定資産税、個人市民税の増収を図り、併せて徴収率の強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27517</xdr:rowOff>
    </xdr:from>
    <xdr:to>
      <xdr:col>23</xdr:col>
      <xdr:colOff>133350</xdr:colOff>
      <xdr:row>38</xdr:row>
      <xdr:rowOff>67733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5426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58860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45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158750</xdr:rowOff>
    </xdr:from>
    <xdr:to>
      <xdr:col>19</xdr:col>
      <xdr:colOff>133350</xdr:colOff>
      <xdr:row>38</xdr:row>
      <xdr:rowOff>27517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5024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46567</xdr:rowOff>
    </xdr:from>
    <xdr:to>
      <xdr:col>19</xdr:col>
      <xdr:colOff>184150</xdr:colOff>
      <xdr:row>39</xdr:row>
      <xdr:rowOff>148167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132944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1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78317</xdr:rowOff>
    </xdr:from>
    <xdr:to>
      <xdr:col>15</xdr:col>
      <xdr:colOff>82550</xdr:colOff>
      <xdr:row>37</xdr:row>
      <xdr:rowOff>158750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4219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86783</xdr:rowOff>
    </xdr:from>
    <xdr:to>
      <xdr:col>15</xdr:col>
      <xdr:colOff>133350</xdr:colOff>
      <xdr:row>40</xdr:row>
      <xdr:rowOff>16933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78317</xdr:rowOff>
    </xdr:from>
    <xdr:to>
      <xdr:col>11</xdr:col>
      <xdr:colOff>31750</xdr:colOff>
      <xdr:row>37</xdr:row>
      <xdr:rowOff>78317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4219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37</xdr:row>
      <xdr:rowOff>67733</xdr:rowOff>
    </xdr:from>
    <xdr:to>
      <xdr:col>11</xdr:col>
      <xdr:colOff>82550</xdr:colOff>
      <xdr:row>37</xdr:row>
      <xdr:rowOff>169334</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154110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22877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16933</xdr:rowOff>
    </xdr:from>
    <xdr:to>
      <xdr:col>23</xdr:col>
      <xdr:colOff>184150</xdr:colOff>
      <xdr:row>38</xdr:row>
      <xdr:rowOff>118533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33460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148167</xdr:rowOff>
    </xdr:from>
    <xdr:to>
      <xdr:col>19</xdr:col>
      <xdr:colOff>184150</xdr:colOff>
      <xdr:row>38</xdr:row>
      <xdr:rowOff>78316</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88494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26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107950</xdr:rowOff>
    </xdr:from>
    <xdr:to>
      <xdr:col>15</xdr:col>
      <xdr:colOff>133350</xdr:colOff>
      <xdr:row>38</xdr:row>
      <xdr:rowOff>38100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48277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27517</xdr:rowOff>
    </xdr:from>
    <xdr:to>
      <xdr:col>11</xdr:col>
      <xdr:colOff>82550</xdr:colOff>
      <xdr:row>37</xdr:row>
      <xdr:rowOff>129117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139294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27517</xdr:rowOff>
    </xdr:from>
    <xdr:to>
      <xdr:col>7</xdr:col>
      <xdr:colOff>31750</xdr:colOff>
      <xdr:row>37</xdr:row>
      <xdr:rowOff>129117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139294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経常収支比率は前年度比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92.5</a:t>
          </a:r>
          <a:r>
            <a:rPr kumimoji="1" lang="ja-JP" altLang="ja-JP" sz="1100">
              <a:solidFill>
                <a:schemeClr val="dk1"/>
              </a:solidFill>
              <a:effectLst/>
              <a:latin typeface="+mn-lt"/>
              <a:ea typeface="+mn-ea"/>
              <a:cs typeface="+mn-cs"/>
            </a:rPr>
            <a:t>％となった。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普通交付税</a:t>
          </a:r>
          <a:r>
            <a:rPr kumimoji="1" lang="ja-JP" altLang="en-US" sz="1100">
              <a:solidFill>
                <a:schemeClr val="dk1"/>
              </a:solidFill>
              <a:effectLst/>
              <a:latin typeface="+mn-lt"/>
              <a:ea typeface="+mn-ea"/>
              <a:cs typeface="+mn-cs"/>
            </a:rPr>
            <a:t>等の増により、前年比で</a:t>
          </a:r>
          <a:r>
            <a:rPr kumimoji="1" lang="ja-JP" altLang="ja-JP" sz="1100">
              <a:solidFill>
                <a:schemeClr val="dk1"/>
              </a:solidFill>
              <a:effectLst/>
              <a:latin typeface="+mn-lt"/>
              <a:ea typeface="+mn-ea"/>
              <a:cs typeface="+mn-cs"/>
            </a:rPr>
            <a:t>分母（歳入）</a:t>
          </a:r>
          <a:r>
            <a:rPr kumimoji="1" lang="ja-JP" altLang="en-US" sz="1100">
              <a:solidFill>
                <a:schemeClr val="dk1"/>
              </a:solidFill>
              <a:effectLst/>
              <a:latin typeface="+mn-lt"/>
              <a:ea typeface="+mn-ea"/>
              <a:cs typeface="+mn-cs"/>
            </a:rPr>
            <a:t>の増加がみられたが、</a:t>
          </a:r>
          <a:r>
            <a:rPr kumimoji="1" lang="ja-JP" altLang="ja-JP" sz="1100">
              <a:solidFill>
                <a:schemeClr val="dk1"/>
              </a:solidFill>
              <a:effectLst/>
              <a:latin typeface="+mn-lt"/>
              <a:ea typeface="+mn-ea"/>
              <a:cs typeface="+mn-cs"/>
            </a:rPr>
            <a:t>物件費・人件費等の増加に</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分子（歳出）</a:t>
          </a:r>
          <a:r>
            <a:rPr kumimoji="1" lang="ja-JP" altLang="en-US" sz="1100">
              <a:solidFill>
                <a:schemeClr val="dk1"/>
              </a:solidFill>
              <a:effectLst/>
              <a:latin typeface="+mn-lt"/>
              <a:ea typeface="+mn-ea"/>
              <a:cs typeface="+mn-cs"/>
            </a:rPr>
            <a:t>も増加したためである。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今後も災害復旧事業債の償還による公債費が増えることから、積極的な繰上償還を行うとともに、行政評価による事業の廃止・縮小に取り組む。</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122174</xdr:rowOff>
    </xdr:from>
    <xdr:to>
      <xdr:col>23</xdr:col>
      <xdr:colOff>133350</xdr:colOff>
      <xdr:row>65</xdr:row>
      <xdr:rowOff>80264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66274"/>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37101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122174</xdr:rowOff>
    </xdr:from>
    <xdr:to>
      <xdr:col>24</xdr:col>
      <xdr:colOff>12700</xdr:colOff>
      <xdr:row>58</xdr:row>
      <xdr:rowOff>122174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6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29972</xdr:rowOff>
    </xdr:from>
    <xdr:to>
      <xdr:col>23</xdr:col>
      <xdr:colOff>133350</xdr:colOff>
      <xdr:row>62</xdr:row>
      <xdr:rowOff>44450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5987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151655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1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8128</xdr:rowOff>
    </xdr:from>
    <xdr:to>
      <xdr:col>23</xdr:col>
      <xdr:colOff>184150</xdr:colOff>
      <xdr:row>62</xdr:row>
      <xdr:rowOff>109728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88138</xdr:rowOff>
    </xdr:from>
    <xdr:to>
      <xdr:col>19</xdr:col>
      <xdr:colOff>133350</xdr:colOff>
      <xdr:row>62</xdr:row>
      <xdr:rowOff>29972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375138"/>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88138</xdr:rowOff>
    </xdr:from>
    <xdr:to>
      <xdr:col>15</xdr:col>
      <xdr:colOff>82550</xdr:colOff>
      <xdr:row>62</xdr:row>
      <xdr:rowOff>44450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375138"/>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148336</xdr:rowOff>
    </xdr:from>
    <xdr:to>
      <xdr:col>15</xdr:col>
      <xdr:colOff>133350</xdr:colOff>
      <xdr:row>61</xdr:row>
      <xdr:rowOff>78486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63263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143510</xdr:rowOff>
    </xdr:from>
    <xdr:to>
      <xdr:col>11</xdr:col>
      <xdr:colOff>31750</xdr:colOff>
      <xdr:row>62</xdr:row>
      <xdr:rowOff>44450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6019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145796</xdr:rowOff>
    </xdr:from>
    <xdr:to>
      <xdr:col>11</xdr:col>
      <xdr:colOff>82550</xdr:colOff>
      <xdr:row>62</xdr:row>
      <xdr:rowOff>75946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86123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94505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10177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150622</xdr:rowOff>
    </xdr:from>
    <xdr:to>
      <xdr:col>19</xdr:col>
      <xdr:colOff>184150</xdr:colOff>
      <xdr:row>62</xdr:row>
      <xdr:rowOff>80772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65549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69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37338</xdr:rowOff>
    </xdr:from>
    <xdr:to>
      <xdr:col>15</xdr:col>
      <xdr:colOff>133350</xdr:colOff>
      <xdr:row>60</xdr:row>
      <xdr:rowOff>138938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2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149115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09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80027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[194,829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人件費は、九州北部豪雨災害等の関連事業対応、会計年度任用職員の処遇改善の影響で増加傾向にある。また、物件費においても、システム更新経費や令和元年以降のふるさと応援寄付金の増に伴う必要経費の増により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年度以降、類似団体平均を上回る数値となっている。</a:t>
          </a:r>
          <a:endParaRPr lang="ja-JP" altLang="ja-JP" sz="1400">
            <a:effectLst/>
          </a:endParaRPr>
        </a:p>
        <a:p>
          <a:r>
            <a:rPr kumimoji="1" lang="ja-JP" altLang="ja-JP" sz="1100">
              <a:solidFill>
                <a:schemeClr val="dk1"/>
              </a:solidFill>
              <a:effectLst/>
              <a:latin typeface="+mn-lt"/>
              <a:ea typeface="+mn-ea"/>
              <a:cs typeface="+mn-cs"/>
            </a:rPr>
            <a:t>　今後も災害復旧事業を継続して行う必要があり、人件費・物件費の大幅な減額は見込まれないものの、職員定数の計画の見直しや災害復旧事業の精査等を行い最大限の適正化を図る。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87122</xdr:rowOff>
    </xdr:from>
    <xdr:to>
      <xdr:col>23</xdr:col>
      <xdr:colOff>133350</xdr:colOff>
      <xdr:row>89</xdr:row>
      <xdr:rowOff>135564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74572"/>
          <a:ext cx="0" cy="14200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107641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135564</xdr:rowOff>
    </xdr:from>
    <xdr:to>
      <xdr:col>24</xdr:col>
      <xdr:colOff>12700</xdr:colOff>
      <xdr:row>89</xdr:row>
      <xdr:rowOff>135564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9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2049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87122</xdr:rowOff>
    </xdr:from>
    <xdr:to>
      <xdr:col>24</xdr:col>
      <xdr:colOff>12700</xdr:colOff>
      <xdr:row>81</xdr:row>
      <xdr:rowOff>87122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7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149543</xdr:rowOff>
    </xdr:from>
    <xdr:to>
      <xdr:col>23</xdr:col>
      <xdr:colOff>133350</xdr:colOff>
      <xdr:row>84</xdr:row>
      <xdr:rowOff>161607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51343"/>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164589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23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148062</xdr:rowOff>
    </xdr:from>
    <xdr:to>
      <xdr:col>23</xdr:col>
      <xdr:colOff>184150</xdr:colOff>
      <xdr:row>84</xdr:row>
      <xdr:rowOff>78212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40740</xdr:rowOff>
    </xdr:from>
    <xdr:to>
      <xdr:col>19</xdr:col>
      <xdr:colOff>133350</xdr:colOff>
      <xdr:row>84</xdr:row>
      <xdr:rowOff>149543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42540"/>
          <a:ext cx="889000" cy="10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133159</xdr:rowOff>
    </xdr:from>
    <xdr:to>
      <xdr:col>19</xdr:col>
      <xdr:colOff>184150</xdr:colOff>
      <xdr:row>84</xdr:row>
      <xdr:rowOff>63309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73486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32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40740</xdr:rowOff>
    </xdr:from>
    <xdr:to>
      <xdr:col>15</xdr:col>
      <xdr:colOff>82550</xdr:colOff>
      <xdr:row>84</xdr:row>
      <xdr:rowOff>41577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442540"/>
          <a:ext cx="8890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93988</xdr:rowOff>
    </xdr:from>
    <xdr:to>
      <xdr:col>15</xdr:col>
      <xdr:colOff>133350</xdr:colOff>
      <xdr:row>84</xdr:row>
      <xdr:rowOff>24138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34315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9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41577</xdr:rowOff>
    </xdr:from>
    <xdr:to>
      <xdr:col>11</xdr:col>
      <xdr:colOff>31750</xdr:colOff>
      <xdr:row>84</xdr:row>
      <xdr:rowOff>58468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443377"/>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140984</xdr:rowOff>
    </xdr:from>
    <xdr:to>
      <xdr:col>11</xdr:col>
      <xdr:colOff>82550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81311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35647</xdr:rowOff>
    </xdr:from>
    <xdr:to>
      <xdr:col>7</xdr:col>
      <xdr:colOff>31750</xdr:colOff>
      <xdr:row>82</xdr:row>
      <xdr:rowOff>137247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110807</xdr:rowOff>
    </xdr:from>
    <xdr:to>
      <xdr:col>23</xdr:col>
      <xdr:colOff>184150</xdr:colOff>
      <xdr:row>85</xdr:row>
      <xdr:rowOff>40957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1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82884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84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98743</xdr:rowOff>
    </xdr:from>
    <xdr:to>
      <xdr:col>19</xdr:col>
      <xdr:colOff>184150</xdr:colOff>
      <xdr:row>85</xdr:row>
      <xdr:rowOff>28893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0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13670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8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161390</xdr:rowOff>
    </xdr:from>
    <xdr:to>
      <xdr:col>15</xdr:col>
      <xdr:colOff>133350</xdr:colOff>
      <xdr:row>84</xdr:row>
      <xdr:rowOff>91540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76317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7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162227</xdr:rowOff>
    </xdr:from>
    <xdr:to>
      <xdr:col>11</xdr:col>
      <xdr:colOff>82550</xdr:colOff>
      <xdr:row>84</xdr:row>
      <xdr:rowOff>92377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9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77154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7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7668</xdr:rowOff>
    </xdr:from>
    <xdr:to>
      <xdr:col>7</xdr:col>
      <xdr:colOff>31750</xdr:colOff>
      <xdr:row>84</xdr:row>
      <xdr:rowOff>109268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0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94045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9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年度に国家公務員の制度に準じて給与制度の総合的見直しを実施して以降、平成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年７月九州北部豪雨災害対応のために任期付職員を採用するなど、職員数が増加する中、採用・退職、経験年数に係る職員構成が変動しているが、数値は</a:t>
          </a:r>
          <a:r>
            <a:rPr kumimoji="1" lang="ja-JP" altLang="en-US" sz="1100">
              <a:solidFill>
                <a:schemeClr val="dk1"/>
              </a:solidFill>
              <a:effectLst/>
              <a:latin typeface="+mn-lt"/>
              <a:ea typeface="+mn-ea"/>
              <a:cs typeface="+mn-cs"/>
            </a:rPr>
            <a:t>ほぼ</a:t>
          </a:r>
          <a:r>
            <a:rPr kumimoji="1" lang="ja-JP" altLang="ja-JP" sz="1100">
              <a:solidFill>
                <a:schemeClr val="dk1"/>
              </a:solidFill>
              <a:effectLst/>
              <a:latin typeface="+mn-lt"/>
              <a:ea typeface="+mn-ea"/>
              <a:cs typeface="+mn-cs"/>
            </a:rPr>
            <a:t>横ばいで推移している。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年度も数値に</a:t>
          </a:r>
          <a:r>
            <a:rPr kumimoji="1" lang="ja-JP" altLang="en-US" sz="1100">
              <a:solidFill>
                <a:schemeClr val="dk1"/>
              </a:solidFill>
              <a:effectLst/>
              <a:latin typeface="+mn-lt"/>
              <a:ea typeface="+mn-ea"/>
              <a:cs typeface="+mn-cs"/>
            </a:rPr>
            <a:t>大きな</a:t>
          </a:r>
          <a:r>
            <a:rPr kumimoji="1" lang="ja-JP" altLang="ja-JP" sz="1100">
              <a:solidFill>
                <a:schemeClr val="dk1"/>
              </a:solidFill>
              <a:effectLst/>
              <a:latin typeface="+mn-lt"/>
              <a:ea typeface="+mn-ea"/>
              <a:cs typeface="+mn-cs"/>
            </a:rPr>
            <a:t>増減はないが、引き続き、職員構成の変動による影響が生じるものと考えられる。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35379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16329</xdr:rowOff>
    </xdr:from>
    <xdr:to>
      <xdr:col>81</xdr:col>
      <xdr:colOff>44450</xdr:colOff>
      <xdr:row>87</xdr:row>
      <xdr:rowOff>85271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932479"/>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85271</xdr:rowOff>
    </xdr:from>
    <xdr:to>
      <xdr:col>77</xdr:col>
      <xdr:colOff>44450</xdr:colOff>
      <xdr:row>87</xdr:row>
      <xdr:rowOff>85271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0014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85271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9841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68036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9669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136979</xdr:rowOff>
    </xdr:from>
    <xdr:to>
      <xdr:col>81</xdr:col>
      <xdr:colOff>95250</xdr:colOff>
      <xdr:row>87</xdr:row>
      <xdr:rowOff>67129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109056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5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34471</xdr:rowOff>
    </xdr:from>
    <xdr:to>
      <xdr:col>77</xdr:col>
      <xdr:colOff>95250</xdr:colOff>
      <xdr:row>87</xdr:row>
      <xdr:rowOff>136071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120848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3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月の九州北部豪雨により、他の地方自治体等から職員派遣の支援を受けているものの、十分ではないため、一時的に職員定数の特例を設け、</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人増員した。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豪雨災害以降、</a:t>
          </a:r>
          <a:r>
            <a:rPr kumimoji="1" lang="ja-JP" altLang="ja-JP" sz="1100">
              <a:solidFill>
                <a:schemeClr val="dk1"/>
              </a:solidFill>
              <a:effectLst/>
              <a:latin typeface="+mn-lt"/>
              <a:ea typeface="+mn-ea"/>
              <a:cs typeface="+mn-cs"/>
            </a:rPr>
            <a:t>復旧・復興業務の</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一定数の職員増</a:t>
          </a:r>
          <a:r>
            <a:rPr kumimoji="1" lang="ja-JP" altLang="en-US" sz="1100">
              <a:solidFill>
                <a:schemeClr val="dk1"/>
              </a:solidFill>
              <a:effectLst/>
              <a:latin typeface="+mn-lt"/>
              <a:ea typeface="+mn-ea"/>
              <a:cs typeface="+mn-cs"/>
            </a:rPr>
            <a:t>を行い、</a:t>
          </a:r>
          <a:r>
            <a:rPr kumimoji="1" lang="ja-JP" altLang="ja-JP" sz="1100">
              <a:solidFill>
                <a:schemeClr val="dk1"/>
              </a:solidFill>
              <a:effectLst/>
              <a:latin typeface="+mn-lt"/>
              <a:ea typeface="+mn-ea"/>
              <a:cs typeface="+mn-cs"/>
            </a:rPr>
            <a:t>特例定数の範囲内で正規職員の増員採用や任期付職員の採用等を行い業務に対応して</a:t>
          </a:r>
          <a:r>
            <a:rPr kumimoji="1" lang="ja-JP" altLang="en-US" sz="1100">
              <a:solidFill>
                <a:schemeClr val="dk1"/>
              </a:solidFill>
              <a:effectLst/>
              <a:latin typeface="+mn-lt"/>
              <a:ea typeface="+mn-ea"/>
              <a:cs typeface="+mn-cs"/>
            </a:rPr>
            <a:t>きたが、今後は職員減に取り組みたい。</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このような状況において、令和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日現在の職員数は</a:t>
          </a:r>
          <a:r>
            <a:rPr kumimoji="1" lang="en-US" altLang="ja-JP" sz="1100">
              <a:solidFill>
                <a:schemeClr val="dk1"/>
              </a:solidFill>
              <a:effectLst/>
              <a:latin typeface="+mn-lt"/>
              <a:ea typeface="+mn-ea"/>
              <a:cs typeface="+mn-cs"/>
            </a:rPr>
            <a:t>524</a:t>
          </a:r>
          <a:r>
            <a:rPr kumimoji="1" lang="ja-JP" altLang="ja-JP" sz="1100">
              <a:solidFill>
                <a:schemeClr val="dk1"/>
              </a:solidFill>
              <a:effectLst/>
              <a:latin typeface="+mn-lt"/>
              <a:ea typeface="+mn-ea"/>
              <a:cs typeface="+mn-cs"/>
            </a:rPr>
            <a:t>人（前年度比</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人）となっている。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38644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36596"/>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10721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38644</xdr:rowOff>
    </xdr:from>
    <xdr:to>
      <xdr:col>81</xdr:col>
      <xdr:colOff>133350</xdr:colOff>
      <xdr:row>67</xdr:row>
      <xdr:rowOff>38644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25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1936</xdr:rowOff>
    </xdr:from>
    <xdr:to>
      <xdr:col>81</xdr:col>
      <xdr:colOff>44450</xdr:colOff>
      <xdr:row>62</xdr:row>
      <xdr:rowOff>6531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631836"/>
          <a:ext cx="8382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105790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92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89263</xdr:rowOff>
    </xdr:from>
    <xdr:to>
      <xdr:col>81</xdr:col>
      <xdr:colOff>95250</xdr:colOff>
      <xdr:row>62</xdr:row>
      <xdr:rowOff>19413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167640</xdr:rowOff>
    </xdr:from>
    <xdr:to>
      <xdr:col>77</xdr:col>
      <xdr:colOff>44450</xdr:colOff>
      <xdr:row>62</xdr:row>
      <xdr:rowOff>6531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2609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75474</xdr:rowOff>
    </xdr:from>
    <xdr:to>
      <xdr:col>77</xdr:col>
      <xdr:colOff>95250</xdr:colOff>
      <xdr:row>62</xdr:row>
      <xdr:rowOff>5624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15801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02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153851</xdr:rowOff>
    </xdr:from>
    <xdr:to>
      <xdr:col>72</xdr:col>
      <xdr:colOff>203200</xdr:colOff>
      <xdr:row>61</xdr:row>
      <xdr:rowOff>167640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12301"/>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5460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136616</xdr:rowOff>
    </xdr:from>
    <xdr:to>
      <xdr:col>68</xdr:col>
      <xdr:colOff>152400</xdr:colOff>
      <xdr:row>61</xdr:row>
      <xdr:rowOff>153851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9506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133246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26065</xdr:rowOff>
    </xdr:from>
    <xdr:to>
      <xdr:col>64</xdr:col>
      <xdr:colOff>152400</xdr:colOff>
      <xdr:row>61</xdr:row>
      <xdr:rowOff>127665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137842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122586</xdr:rowOff>
    </xdr:from>
    <xdr:to>
      <xdr:col>81</xdr:col>
      <xdr:colOff>95250</xdr:colOff>
      <xdr:row>62</xdr:row>
      <xdr:rowOff>52736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8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94663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53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127181</xdr:rowOff>
    </xdr:from>
    <xdr:to>
      <xdr:col>77</xdr:col>
      <xdr:colOff>95250</xdr:colOff>
      <xdr:row>62</xdr:row>
      <xdr:rowOff>57331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42108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7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116840</xdr:rowOff>
    </xdr:from>
    <xdr:to>
      <xdr:col>73</xdr:col>
      <xdr:colOff>44450</xdr:colOff>
      <xdr:row>62</xdr:row>
      <xdr:rowOff>46990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31767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103051</xdr:rowOff>
    </xdr:from>
    <xdr:to>
      <xdr:col>68</xdr:col>
      <xdr:colOff>203200</xdr:colOff>
      <xdr:row>62</xdr:row>
      <xdr:rowOff>33201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17978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85816</xdr:rowOff>
    </xdr:from>
    <xdr:to>
      <xdr:col>64</xdr:col>
      <xdr:colOff>152400</xdr:colOff>
      <xdr:row>62</xdr:row>
      <xdr:rowOff>15966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743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実質公債費比率は</a:t>
          </a:r>
          <a:r>
            <a:rPr kumimoji="1" lang="en-US" altLang="ja-JP" sz="1100">
              <a:solidFill>
                <a:schemeClr val="dk1"/>
              </a:solidFill>
              <a:effectLst/>
              <a:latin typeface="+mn-lt"/>
              <a:ea typeface="+mn-ea"/>
              <a:cs typeface="+mn-cs"/>
            </a:rPr>
            <a:t>8.1</a:t>
          </a:r>
          <a:r>
            <a:rPr kumimoji="1" lang="ja-JP" altLang="ja-JP" sz="1100">
              <a:solidFill>
                <a:schemeClr val="dk1"/>
              </a:solidFill>
              <a:effectLst/>
              <a:latin typeface="+mn-lt"/>
              <a:ea typeface="+mn-ea"/>
              <a:cs typeface="+mn-cs"/>
            </a:rPr>
            <a:t>％となり、前年と比べて</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合併特例債や過疎債等の起債償還が増加したことで</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分子となる償還額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したものの、</a:t>
          </a:r>
          <a:r>
            <a:rPr kumimoji="1" lang="ja-JP" altLang="ja-JP" sz="1100">
              <a:solidFill>
                <a:schemeClr val="dk1"/>
              </a:solidFill>
              <a:effectLst/>
              <a:latin typeface="+mn-lt"/>
              <a:ea typeface="+mn-ea"/>
              <a:cs typeface="+mn-cs"/>
            </a:rPr>
            <a:t>普通交付税</a:t>
          </a:r>
          <a:r>
            <a:rPr kumimoji="1" lang="ja-JP" altLang="en-US" sz="1100">
              <a:solidFill>
                <a:schemeClr val="dk1"/>
              </a:solidFill>
              <a:effectLst/>
              <a:latin typeface="+mn-lt"/>
              <a:ea typeface="+mn-ea"/>
              <a:cs typeface="+mn-cs"/>
            </a:rPr>
            <a:t>等の増により</a:t>
          </a:r>
          <a:r>
            <a:rPr kumimoji="1" lang="ja-JP" altLang="ja-JP" sz="1100">
              <a:solidFill>
                <a:schemeClr val="dk1"/>
              </a:solidFill>
              <a:effectLst/>
              <a:latin typeface="+mn-lt"/>
              <a:ea typeface="+mn-ea"/>
              <a:cs typeface="+mn-cs"/>
            </a:rPr>
            <a:t>分母となる標準財政</a:t>
          </a:r>
          <a:r>
            <a:rPr kumimoji="1" lang="ja-JP" altLang="en-US" sz="1100">
              <a:solidFill>
                <a:schemeClr val="dk1"/>
              </a:solidFill>
              <a:effectLst/>
              <a:latin typeface="+mn-lt"/>
              <a:ea typeface="+mn-ea"/>
              <a:cs typeface="+mn-cs"/>
            </a:rPr>
            <a:t>規模が増加したため、単年度比率が減少</a:t>
          </a:r>
          <a:r>
            <a:rPr kumimoji="1" lang="ja-JP" altLang="ja-JP" sz="1100">
              <a:solidFill>
                <a:schemeClr val="dk1"/>
              </a:solidFill>
              <a:effectLst/>
              <a:latin typeface="+mn-lt"/>
              <a:ea typeface="+mn-ea"/>
              <a:cs typeface="+mn-cs"/>
            </a:rPr>
            <a:t>したことが主な要因である。</a:t>
          </a:r>
          <a:endParaRPr lang="ja-JP" altLang="ja-JP" sz="1400">
            <a:effectLst/>
          </a:endParaRPr>
        </a:p>
        <a:p>
          <a:r>
            <a:rPr kumimoji="1" lang="ja-JP" altLang="ja-JP" sz="1100">
              <a:solidFill>
                <a:schemeClr val="dk1"/>
              </a:solidFill>
              <a:effectLst/>
              <a:latin typeface="+mn-lt"/>
              <a:ea typeface="+mn-ea"/>
              <a:cs typeface="+mn-cs"/>
            </a:rPr>
            <a:t>　また、災害復旧事業や庁舎建設事業等の大型事業に伴い、償還額の増が見込まれるため数値の悪化は避けられない状況である。今後は事業の選択をするとともに、交付税措置のある起債の活用に努める。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111881</xdr:rowOff>
    </xdr:from>
    <xdr:to>
      <xdr:col>81</xdr:col>
      <xdr:colOff>44450</xdr:colOff>
      <xdr:row>44</xdr:row>
      <xdr:rowOff>119138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84081"/>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91215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119138</xdr:rowOff>
    </xdr:from>
    <xdr:to>
      <xdr:col>81</xdr:col>
      <xdr:colOff>133350</xdr:colOff>
      <xdr:row>44</xdr:row>
      <xdr:rowOff>119138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26808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111881</xdr:rowOff>
    </xdr:from>
    <xdr:to>
      <xdr:col>81</xdr:col>
      <xdr:colOff>133350</xdr:colOff>
      <xdr:row>36</xdr:row>
      <xdr:rowOff>111881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24493</xdr:rowOff>
    </xdr:from>
    <xdr:to>
      <xdr:col>81</xdr:col>
      <xdr:colOff>44450</xdr:colOff>
      <xdr:row>41</xdr:row>
      <xdr:rowOff>81945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053943"/>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140201</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81945</xdr:rowOff>
    </xdr:from>
    <xdr:to>
      <xdr:col>77</xdr:col>
      <xdr:colOff>44450</xdr:colOff>
      <xdr:row>41</xdr:row>
      <xdr:rowOff>150888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11139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150888</xdr:rowOff>
    </xdr:from>
    <xdr:to>
      <xdr:col>72</xdr:col>
      <xdr:colOff>203200</xdr:colOff>
      <xdr:row>42</xdr:row>
      <xdr:rowOff>2419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1803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104926</xdr:rowOff>
    </xdr:from>
    <xdr:to>
      <xdr:col>68</xdr:col>
      <xdr:colOff>152400</xdr:colOff>
      <xdr:row>42</xdr:row>
      <xdr:rowOff>2419</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13437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39508</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145143</xdr:rowOff>
    </xdr:from>
    <xdr:to>
      <xdr:col>81</xdr:col>
      <xdr:colOff>95250</xdr:colOff>
      <xdr:row>41</xdr:row>
      <xdr:rowOff>75293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161670</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31145</xdr:rowOff>
    </xdr:from>
    <xdr:to>
      <xdr:col>77</xdr:col>
      <xdr:colOff>95250</xdr:colOff>
      <xdr:row>41</xdr:row>
      <xdr:rowOff>132745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100088</xdr:rowOff>
    </xdr:from>
    <xdr:to>
      <xdr:col>73</xdr:col>
      <xdr:colOff>44450</xdr:colOff>
      <xdr:row>42</xdr:row>
      <xdr:rowOff>30238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15015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123069</xdr:rowOff>
    </xdr:from>
    <xdr:to>
      <xdr:col>68</xdr:col>
      <xdr:colOff>203200</xdr:colOff>
      <xdr:row>42</xdr:row>
      <xdr:rowOff>53219</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37996</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140503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昨年度同様に、将来負担比率は</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となった。任意繰上償還により、地方債残高の減少に加え、充当可能財源である基金（地域振興基金等）の増や交付税措置率の高い起債の借入を行っていることが主な要因である。現在行っている災害復旧事業に伴い、地方債の現在高の増や充当可能基金の減が見込まれるため数値の悪化は避けられない状況である。今後は事業の選択をするとともに、交付税措置のある起債の活用等により、将来負担比率の悪化を抑える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37374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9451</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8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37374</xdr:rowOff>
    </xdr:from>
    <xdr:to>
      <xdr:col>81</xdr:col>
      <xdr:colOff>133350</xdr:colOff>
      <xdr:row>22</xdr:row>
      <xdr:rowOff>37374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80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10237</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39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38160</xdr:rowOff>
    </xdr:from>
    <xdr:to>
      <xdr:col>81</xdr:col>
      <xdr:colOff>95250</xdr:colOff>
      <xdr:row>13</xdr:row>
      <xdr:rowOff>139760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79526</xdr:rowOff>
    </xdr:from>
    <xdr:to>
      <xdr:col>77</xdr:col>
      <xdr:colOff>95250</xdr:colOff>
      <xdr:row>14</xdr:row>
      <xdr:rowOff>9676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19853</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80433</xdr:rowOff>
    </xdr:from>
    <xdr:to>
      <xdr:col>73</xdr:col>
      <xdr:colOff>44450</xdr:colOff>
      <xdr:row>15</xdr:row>
      <xdr:rowOff>10583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20760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10100</xdr:rowOff>
    </xdr:from>
    <xdr:to>
      <xdr:col>68</xdr:col>
      <xdr:colOff>203200</xdr:colOff>
      <xdr:row>15</xdr:row>
      <xdr:rowOff>111700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121877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50,571
49,508
246.71
41,719,972
40,141,759
1,271,160
15,950,337
30,092,865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前年度と比較すると令和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ほぼ横ばいであるが、前年に続き</a:t>
          </a:r>
          <a:r>
            <a:rPr kumimoji="1" lang="ja-JP" altLang="ja-JP" sz="1100">
              <a:solidFill>
                <a:schemeClr val="dk1"/>
              </a:solidFill>
              <a:effectLst/>
              <a:latin typeface="+mn-lt"/>
              <a:ea typeface="+mn-ea"/>
              <a:cs typeface="+mn-cs"/>
            </a:rPr>
            <a:t>類似団体平均を上回っている。</a:t>
          </a:r>
          <a:endParaRPr lang="ja-JP" altLang="ja-JP" sz="1400">
            <a:effectLst/>
          </a:endParaRPr>
        </a:p>
        <a:p>
          <a:r>
            <a:rPr kumimoji="1" lang="ja-JP" altLang="ja-JP" sz="1100">
              <a:solidFill>
                <a:schemeClr val="dk1"/>
              </a:solidFill>
              <a:effectLst/>
              <a:latin typeface="+mn-lt"/>
              <a:ea typeface="+mn-ea"/>
              <a:cs typeface="+mn-cs"/>
            </a:rPr>
            <a:t>　復旧・復興業務の目途が付くまでの間は、特例定数の範囲内で正規職員の増員採用や任期付職員の採用等を行い、業務に対応していく必要があるため経費の増が見込まれるが、定数管理の徹底を図り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67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37</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61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37</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611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168910</xdr:rowOff>
    </xdr:from>
    <xdr:to>
      <xdr:col>11</xdr:col>
      <xdr:colOff>9525</xdr:colOff>
      <xdr:row>37</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6966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26670</xdr:rowOff>
    </xdr:from>
    <xdr:to>
      <xdr:col>11</xdr:col>
      <xdr:colOff>60325</xdr:colOff>
      <xdr:row>37</xdr:row>
      <xdr:rowOff>128270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138447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116857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152400</xdr:rowOff>
    </xdr:from>
    <xdr:to>
      <xdr:col>20</xdr:col>
      <xdr:colOff>38100</xdr:colOff>
      <xdr:row>37</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34290</xdr:rowOff>
    </xdr:from>
    <xdr:to>
      <xdr:col>11</xdr:col>
      <xdr:colOff>60325</xdr:colOff>
      <xdr:row>37</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120667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普通交付税等の</a:t>
          </a:r>
          <a:r>
            <a:rPr kumimoji="1" lang="ja-JP" altLang="ja-JP" sz="1100">
              <a:solidFill>
                <a:schemeClr val="dk1"/>
              </a:solidFill>
              <a:effectLst/>
              <a:latin typeface="+mn-lt"/>
              <a:ea typeface="+mn-ea"/>
              <a:cs typeface="+mn-cs"/>
            </a:rPr>
            <a:t>経常的一般財源</a:t>
          </a:r>
          <a:r>
            <a:rPr kumimoji="1" lang="ja-JP" altLang="en-US" sz="1100">
              <a:solidFill>
                <a:schemeClr val="dk1"/>
              </a:solidFill>
              <a:effectLst/>
              <a:latin typeface="+mn-lt"/>
              <a:ea typeface="+mn-ea"/>
              <a:cs typeface="+mn-cs"/>
            </a:rPr>
            <a:t>は増加したが、住民基本台帳管理事務費や基幹系システム管理運営事業費</a:t>
          </a:r>
          <a:r>
            <a:rPr kumimoji="1" lang="ja-JP" altLang="ja-JP" sz="1100">
              <a:solidFill>
                <a:schemeClr val="dk1"/>
              </a:solidFill>
              <a:effectLst/>
              <a:latin typeface="+mn-lt"/>
              <a:ea typeface="+mn-ea"/>
              <a:cs typeface="+mn-cs"/>
            </a:rPr>
            <a:t>の増による影響で前年度比</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ポイントの増となっている。</a:t>
          </a:r>
          <a:endParaRPr lang="ja-JP" altLang="ja-JP" sz="1400">
            <a:effectLst/>
          </a:endParaRPr>
        </a:p>
        <a:p>
          <a:r>
            <a:rPr kumimoji="1" lang="ja-JP" altLang="ja-JP" sz="1100">
              <a:solidFill>
                <a:schemeClr val="dk1"/>
              </a:solidFill>
              <a:effectLst/>
              <a:latin typeface="+mn-lt"/>
              <a:ea typeface="+mn-ea"/>
              <a:cs typeface="+mn-cs"/>
            </a:rPr>
            <a:t>　今後も公共施設の適正維持とともに、管理方法を含めた事業費の見直し等コスト削減に努める。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98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76200</xdr:rowOff>
    </xdr:from>
    <xdr:to>
      <xdr:col>82</xdr:col>
      <xdr:colOff>107950</xdr:colOff>
      <xdr:row>16</xdr:row>
      <xdr:rowOff>152400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19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82550</xdr:rowOff>
    </xdr:from>
    <xdr:to>
      <xdr:col>78</xdr:col>
      <xdr:colOff>69850</xdr:colOff>
      <xdr:row>16</xdr:row>
      <xdr:rowOff>76200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543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82550</xdr:rowOff>
    </xdr:from>
    <xdr:to>
      <xdr:col>73</xdr:col>
      <xdr:colOff>180975</xdr:colOff>
      <xdr:row>16</xdr:row>
      <xdr:rowOff>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54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0</xdr:rowOff>
    </xdr:from>
    <xdr:to>
      <xdr:col>69</xdr:col>
      <xdr:colOff>92075</xdr:colOff>
      <xdr:row>16</xdr:row>
      <xdr:rowOff>165100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432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99077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165100</xdr:rowOff>
    </xdr:from>
    <xdr:to>
      <xdr:col>65</xdr:col>
      <xdr:colOff>53975</xdr:colOff>
      <xdr:row>17</xdr:row>
      <xdr:rowOff>95250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80027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101600</xdr:rowOff>
    </xdr:from>
    <xdr:to>
      <xdr:col>82</xdr:col>
      <xdr:colOff>158750</xdr:colOff>
      <xdr:row>17</xdr:row>
      <xdr:rowOff>31750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118127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25400</xdr:rowOff>
    </xdr:from>
    <xdr:to>
      <xdr:col>78</xdr:col>
      <xdr:colOff>120650</xdr:colOff>
      <xdr:row>16</xdr:row>
      <xdr:rowOff>127000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137177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3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31750</xdr:rowOff>
    </xdr:from>
    <xdr:to>
      <xdr:col>74</xdr:col>
      <xdr:colOff>31750</xdr:colOff>
      <xdr:row>15</xdr:row>
      <xdr:rowOff>133350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143527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7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120650</xdr:rowOff>
    </xdr:from>
    <xdr:to>
      <xdr:col>69</xdr:col>
      <xdr:colOff>142875</xdr:colOff>
      <xdr:row>16</xdr:row>
      <xdr:rowOff>50800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60977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54627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前年度と比較すると令和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主に</a:t>
          </a:r>
          <a:r>
            <a:rPr kumimoji="1" lang="ja-JP" altLang="ja-JP" sz="1100">
              <a:solidFill>
                <a:schemeClr val="dk1"/>
              </a:solidFill>
              <a:effectLst/>
              <a:latin typeface="+mn-lt"/>
              <a:ea typeface="+mn-ea"/>
              <a:cs typeface="+mn-cs"/>
            </a:rPr>
            <a:t>障がい福祉サービス事業</a:t>
          </a:r>
          <a:r>
            <a:rPr kumimoji="1" lang="ja-JP" altLang="en-US" sz="1100">
              <a:solidFill>
                <a:schemeClr val="dk1"/>
              </a:solidFill>
              <a:effectLst/>
              <a:latin typeface="+mn-lt"/>
              <a:ea typeface="+mn-ea"/>
              <a:cs typeface="+mn-cs"/>
            </a:rPr>
            <a:t>・生活保護事業費</a:t>
          </a:r>
          <a:r>
            <a:rPr kumimoji="1" lang="ja-JP" altLang="ja-JP" sz="1100">
              <a:solidFill>
                <a:schemeClr val="dk1"/>
              </a:solidFill>
              <a:effectLst/>
              <a:latin typeface="+mn-lt"/>
              <a:ea typeface="+mn-ea"/>
              <a:cs typeface="+mn-cs"/>
            </a:rPr>
            <a:t>の増により前年度比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ポイントの増となっている。　</a:t>
          </a:r>
          <a:endParaRPr lang="ja-JP" altLang="ja-JP" sz="1400">
            <a:effectLst/>
          </a:endParaRPr>
        </a:p>
        <a:p>
          <a:r>
            <a:rPr kumimoji="1" lang="ja-JP" altLang="ja-JP" sz="1100">
              <a:solidFill>
                <a:schemeClr val="dk1"/>
              </a:solidFill>
              <a:effectLst/>
              <a:latin typeface="+mn-lt"/>
              <a:ea typeface="+mn-ea"/>
              <a:cs typeface="+mn-cs"/>
            </a:rPr>
            <a:t>　今後も各福祉制度の受給増により扶助費の増嵩が想定されるため、審査等の適正化を進め、歳出抑制に努める。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97282</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84132"/>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12209</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2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97282</xdr:rowOff>
    </xdr:from>
    <xdr:to>
      <xdr:col>24</xdr:col>
      <xdr:colOff>114300</xdr:colOff>
      <xdr:row>53</xdr:row>
      <xdr:rowOff>97282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101854</xdr:rowOff>
    </xdr:from>
    <xdr:to>
      <xdr:col>24</xdr:col>
      <xdr:colOff>25400</xdr:colOff>
      <xdr:row>55</xdr:row>
      <xdr:rowOff>120142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316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68851</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8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96774</xdr:rowOff>
    </xdr:from>
    <xdr:to>
      <xdr:col>24</xdr:col>
      <xdr:colOff>76200</xdr:colOff>
      <xdr:row>56</xdr:row>
      <xdr:rowOff>26924</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65278</xdr:rowOff>
    </xdr:from>
    <xdr:to>
      <xdr:col>19</xdr:col>
      <xdr:colOff>187325</xdr:colOff>
      <xdr:row>55</xdr:row>
      <xdr:rowOff>101854</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950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69342</xdr:rowOff>
    </xdr:from>
    <xdr:to>
      <xdr:col>20</xdr:col>
      <xdr:colOff>38100</xdr:colOff>
      <xdr:row>55</xdr:row>
      <xdr:rowOff>170942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155719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85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65278</xdr:rowOff>
    </xdr:from>
    <xdr:to>
      <xdr:col>15</xdr:col>
      <xdr:colOff>98425</xdr:colOff>
      <xdr:row>55</xdr:row>
      <xdr:rowOff>129286</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950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51054</xdr:rowOff>
    </xdr:from>
    <xdr:to>
      <xdr:col>15</xdr:col>
      <xdr:colOff>149225</xdr:colOff>
      <xdr:row>55</xdr:row>
      <xdr:rowOff>152654</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137431</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129286</xdr:rowOff>
    </xdr:from>
    <xdr:to>
      <xdr:col>11</xdr:col>
      <xdr:colOff>9525</xdr:colOff>
      <xdr:row>56</xdr:row>
      <xdr:rowOff>85852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5903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66565</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62484</xdr:rowOff>
    </xdr:from>
    <xdr:to>
      <xdr:col>6</xdr:col>
      <xdr:colOff>171450</xdr:colOff>
      <xdr:row>56</xdr:row>
      <xdr:rowOff>164084</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148861</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69342</xdr:rowOff>
    </xdr:from>
    <xdr:to>
      <xdr:col>24</xdr:col>
      <xdr:colOff>76200</xdr:colOff>
      <xdr:row>55</xdr:row>
      <xdr:rowOff>170942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9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85869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4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51054</xdr:rowOff>
    </xdr:from>
    <xdr:to>
      <xdr:col>20</xdr:col>
      <xdr:colOff>38100</xdr:colOff>
      <xdr:row>55</xdr:row>
      <xdr:rowOff>152654</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162831</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4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14478</xdr:rowOff>
    </xdr:from>
    <xdr:to>
      <xdr:col>15</xdr:col>
      <xdr:colOff>149225</xdr:colOff>
      <xdr:row>55</xdr:row>
      <xdr:rowOff>116078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126255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78486</xdr:rowOff>
    </xdr:from>
    <xdr:to>
      <xdr:col>11</xdr:col>
      <xdr:colOff>60325</xdr:colOff>
      <xdr:row>56</xdr:row>
      <xdr:rowOff>8636</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18813</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7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35052</xdr:rowOff>
    </xdr:from>
    <xdr:to>
      <xdr:col>6</xdr:col>
      <xdr:colOff>171450</xdr:colOff>
      <xdr:row>56</xdr:row>
      <xdr:rowOff>136652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146829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介護保険給付費等の増</a:t>
          </a:r>
          <a:r>
            <a:rPr kumimoji="1" lang="ja-JP" altLang="en-US" sz="1100">
              <a:solidFill>
                <a:schemeClr val="dk1"/>
              </a:solidFill>
              <a:effectLst/>
              <a:latin typeface="+mn-lt"/>
              <a:ea typeface="+mn-ea"/>
              <a:cs typeface="+mn-cs"/>
            </a:rPr>
            <a:t>がみられたが、</a:t>
          </a:r>
          <a:r>
            <a:rPr kumimoji="1" lang="ja-JP" altLang="ja-JP" sz="1100">
              <a:solidFill>
                <a:schemeClr val="dk1"/>
              </a:solidFill>
              <a:effectLst/>
              <a:latin typeface="+mn-lt"/>
              <a:ea typeface="+mn-ea"/>
              <a:cs typeface="+mn-cs"/>
            </a:rPr>
            <a:t>普通交付税等の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歳入の経常的一般財源等の</a:t>
          </a:r>
          <a:r>
            <a:rPr kumimoji="1" lang="ja-JP" altLang="en-US" sz="1100">
              <a:solidFill>
                <a:schemeClr val="dk1"/>
              </a:solidFill>
              <a:effectLst/>
              <a:latin typeface="+mn-lt"/>
              <a:ea typeface="+mn-ea"/>
              <a:cs typeface="+mn-cs"/>
            </a:rPr>
            <a:t>増により</a:t>
          </a:r>
          <a:r>
            <a:rPr kumimoji="1" lang="ja-JP" altLang="ja-JP" sz="1100">
              <a:solidFill>
                <a:schemeClr val="dk1"/>
              </a:solidFill>
              <a:effectLst/>
              <a:latin typeface="+mn-lt"/>
              <a:ea typeface="+mn-ea"/>
              <a:cs typeface="+mn-cs"/>
            </a:rPr>
            <a:t>前年比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となっている。</a:t>
          </a:r>
          <a:endParaRPr lang="ja-JP" altLang="ja-JP">
            <a:effectLst/>
          </a:endParaRPr>
        </a:p>
        <a:p>
          <a:r>
            <a:rPr kumimoji="1" lang="ja-JP" altLang="ja-JP" sz="1100">
              <a:solidFill>
                <a:schemeClr val="dk1"/>
              </a:solidFill>
              <a:effectLst/>
              <a:latin typeface="+mn-lt"/>
              <a:ea typeface="+mn-ea"/>
              <a:cs typeface="+mn-cs"/>
            </a:rPr>
            <a:t>後期高齢者医療事業、介護保険事業の特別会計への繰出金は増加傾向</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あるため、事業見直し等により繰出金の抑制を図り、普通会計の負担を減らしていく必要がある。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107950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80027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107950</xdr:rowOff>
    </xdr:from>
    <xdr:to>
      <xdr:col>82</xdr:col>
      <xdr:colOff>196850</xdr:colOff>
      <xdr:row>60</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55</xdr:row>
      <xdr:rowOff>107950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499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12700</xdr:rowOff>
    </xdr:from>
    <xdr:to>
      <xdr:col>78</xdr:col>
      <xdr:colOff>69850</xdr:colOff>
      <xdr:row>55</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4424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19050</xdr:rowOff>
    </xdr:from>
    <xdr:to>
      <xdr:col>78</xdr:col>
      <xdr:colOff>120650</xdr:colOff>
      <xdr:row>56</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105427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12700</xdr:rowOff>
    </xdr:from>
    <xdr:to>
      <xdr:col>73</xdr:col>
      <xdr:colOff>180975</xdr:colOff>
      <xdr:row>55</xdr:row>
      <xdr:rowOff>88900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442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48277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88900</xdr:rowOff>
    </xdr:from>
    <xdr:to>
      <xdr:col>69</xdr:col>
      <xdr:colOff>92075</xdr:colOff>
      <xdr:row>55</xdr:row>
      <xdr:rowOff>88900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518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19050</xdr:rowOff>
    </xdr:from>
    <xdr:to>
      <xdr:col>69</xdr:col>
      <xdr:colOff>142875</xdr:colOff>
      <xdr:row>56</xdr:row>
      <xdr:rowOff>120650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105427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105427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19050</xdr:rowOff>
    </xdr:from>
    <xdr:to>
      <xdr:col>82</xdr:col>
      <xdr:colOff>158750</xdr:colOff>
      <xdr:row>55</xdr:row>
      <xdr:rowOff>120650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35577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133350</xdr:rowOff>
    </xdr:from>
    <xdr:to>
      <xdr:col>74</xdr:col>
      <xdr:colOff>31750</xdr:colOff>
      <xdr:row>55</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73677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38100</xdr:rowOff>
    </xdr:from>
    <xdr:to>
      <xdr:col>69</xdr:col>
      <xdr:colOff>142875</xdr:colOff>
      <xdr:row>55</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38100</xdr:rowOff>
    </xdr:from>
    <xdr:to>
      <xdr:col>65</xdr:col>
      <xdr:colOff>53975</xdr:colOff>
      <xdr:row>55</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補助費等に係る経常収支比率は、</a:t>
          </a:r>
          <a:r>
            <a:rPr kumimoji="1" lang="ja-JP" altLang="en-US" sz="1100">
              <a:solidFill>
                <a:schemeClr val="dk1"/>
              </a:solidFill>
              <a:effectLst/>
              <a:latin typeface="+mn-lt"/>
              <a:ea typeface="+mn-ea"/>
              <a:cs typeface="+mn-cs"/>
            </a:rPr>
            <a:t>ゴミ処理施設運営</a:t>
          </a:r>
          <a:r>
            <a:rPr kumimoji="1" lang="ja-JP" altLang="ja-JP" sz="1100">
              <a:solidFill>
                <a:schemeClr val="dk1"/>
              </a:solidFill>
              <a:effectLst/>
              <a:latin typeface="+mn-lt"/>
              <a:ea typeface="+mn-ea"/>
              <a:cs typeface="+mn-cs"/>
            </a:rPr>
            <a:t>負担金</a:t>
          </a:r>
          <a:r>
            <a:rPr kumimoji="1" lang="ja-JP" altLang="en-US" sz="1100">
              <a:solidFill>
                <a:schemeClr val="dk1"/>
              </a:solidFill>
              <a:effectLst/>
              <a:latin typeface="+mn-lt"/>
              <a:ea typeface="+mn-ea"/>
              <a:cs typeface="+mn-cs"/>
            </a:rPr>
            <a:t>等の増による</a:t>
          </a:r>
          <a:r>
            <a:rPr kumimoji="1" lang="ja-JP" altLang="ja-JP" sz="1100">
              <a:solidFill>
                <a:schemeClr val="dk1"/>
              </a:solidFill>
              <a:effectLst/>
              <a:latin typeface="+mn-lt"/>
              <a:ea typeface="+mn-ea"/>
              <a:cs typeface="+mn-cs"/>
            </a:rPr>
            <a:t>影響で前年度比</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ポイント増となっている。</a:t>
          </a:r>
          <a:endParaRPr lang="ja-JP" altLang="ja-JP" sz="1400">
            <a:effectLst/>
          </a:endParaRPr>
        </a:p>
        <a:p>
          <a:r>
            <a:rPr kumimoji="1" lang="ja-JP" altLang="ja-JP" sz="1100">
              <a:solidFill>
                <a:schemeClr val="dk1"/>
              </a:solidFill>
              <a:effectLst/>
              <a:latin typeface="+mn-lt"/>
              <a:ea typeface="+mn-ea"/>
              <a:cs typeface="+mn-cs"/>
            </a:rPr>
            <a:t>　今後も補助金交付団体の精査、現行補助金の廃止・縮小も含めた補助金交付基準の見直し、特別会計や一部事務組合の歳出見直しによる繰出金縮減を等行い、歳出の適正化に努める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88138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78713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19558</xdr:rowOff>
    </xdr:from>
    <xdr:to>
      <xdr:col>82</xdr:col>
      <xdr:colOff>107950</xdr:colOff>
      <xdr:row>37</xdr:row>
      <xdr:rowOff>24130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3632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131572</xdr:rowOff>
    </xdr:from>
    <xdr:to>
      <xdr:col>78</xdr:col>
      <xdr:colOff>69850</xdr:colOff>
      <xdr:row>37</xdr:row>
      <xdr:rowOff>19558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3037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131572</xdr:rowOff>
    </xdr:from>
    <xdr:to>
      <xdr:col>73</xdr:col>
      <xdr:colOff>180975</xdr:colOff>
      <xdr:row>36</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3037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53340</xdr:rowOff>
    </xdr:from>
    <xdr:to>
      <xdr:col>74</xdr:col>
      <xdr:colOff>31750</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36</xdr:row>
      <xdr:rowOff>149860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3174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116857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80772</xdr:rowOff>
    </xdr:from>
    <xdr:to>
      <xdr:col>74</xdr:col>
      <xdr:colOff>31750</xdr:colOff>
      <xdr:row>37</xdr:row>
      <xdr:rowOff>10922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公債費に係る経常収支比率は前年度比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ポイントの減となっており、類似団体平均を下回っている。要因として、</a:t>
          </a:r>
          <a:r>
            <a:rPr kumimoji="1" lang="ja-JP" altLang="en-US" sz="1100">
              <a:solidFill>
                <a:schemeClr val="dk1"/>
              </a:solidFill>
              <a:effectLst/>
              <a:latin typeface="+mn-lt"/>
              <a:ea typeface="+mn-ea"/>
              <a:cs typeface="+mn-cs"/>
            </a:rPr>
            <a:t>合併特例</a:t>
          </a:r>
          <a:r>
            <a:rPr kumimoji="1" lang="ja-JP" altLang="ja-JP" sz="1100">
              <a:solidFill>
                <a:schemeClr val="dk1"/>
              </a:solidFill>
              <a:effectLst/>
              <a:latin typeface="+mn-lt"/>
              <a:ea typeface="+mn-ea"/>
              <a:cs typeface="+mn-cs"/>
            </a:rPr>
            <a:t>債や過疎債の増がある</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普通交付税の追加交付等による一時的な歳入の経常的一般財源等の伸びによる影響が</a:t>
          </a:r>
          <a:r>
            <a:rPr kumimoji="1" lang="ja-JP" altLang="en-US" sz="1100">
              <a:solidFill>
                <a:schemeClr val="dk1"/>
              </a:solidFill>
              <a:effectLst/>
              <a:latin typeface="+mn-lt"/>
              <a:ea typeface="+mn-ea"/>
              <a:cs typeface="+mn-cs"/>
            </a:rPr>
            <a:t>考えられる</a:t>
          </a:r>
          <a:r>
            <a:rPr kumimoji="1" lang="ja-JP" altLang="ja-JP" sz="1100">
              <a:solidFill>
                <a:schemeClr val="dk1"/>
              </a:solidFill>
              <a:effectLst/>
              <a:latin typeface="+mn-lt"/>
              <a:ea typeface="+mn-ea"/>
              <a:cs typeface="+mn-cs"/>
            </a:rPr>
            <a:t>。今後、災害復旧事業債や庁舎建設事業等の大型事業の償還額の増加が見込まれるため、投資事業を厳密に精査し、起債額の抑制に努める。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82</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471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107950</xdr:rowOff>
    </xdr:from>
    <xdr:to>
      <xdr:col>24</xdr:col>
      <xdr:colOff>25400</xdr:colOff>
      <xdr:row>77</xdr:row>
      <xdr:rowOff>146050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309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80027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281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107950</xdr:rowOff>
    </xdr:from>
    <xdr:to>
      <xdr:col>24</xdr:col>
      <xdr:colOff>76200</xdr:colOff>
      <xdr:row>78</xdr:row>
      <xdr:rowOff>38100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31750</xdr:rowOff>
    </xdr:from>
    <xdr:to>
      <xdr:col>19</xdr:col>
      <xdr:colOff>187325</xdr:colOff>
      <xdr:row>77</xdr:row>
      <xdr:rowOff>146050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233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31750</xdr:rowOff>
    </xdr:from>
    <xdr:to>
      <xdr:col>15</xdr:col>
      <xdr:colOff>98425</xdr:colOff>
      <xdr:row>78</xdr:row>
      <xdr:rowOff>88900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2334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57150</xdr:rowOff>
    </xdr:from>
    <xdr:to>
      <xdr:col>15</xdr:col>
      <xdr:colOff>149225</xdr:colOff>
      <xdr:row>77</xdr:row>
      <xdr:rowOff>158750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143527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0</xdr:rowOff>
    </xdr:from>
    <xdr:to>
      <xdr:col>11</xdr:col>
      <xdr:colOff>9525</xdr:colOff>
      <xdr:row>78</xdr:row>
      <xdr:rowOff>88900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373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44450</xdr:rowOff>
    </xdr:from>
    <xdr:to>
      <xdr:col>11</xdr:col>
      <xdr:colOff>60325</xdr:colOff>
      <xdr:row>77</xdr:row>
      <xdr:rowOff>146050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156227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44450</xdr:rowOff>
    </xdr:from>
    <xdr:to>
      <xdr:col>6</xdr:col>
      <xdr:colOff>171450</xdr:colOff>
      <xdr:row>77</xdr:row>
      <xdr:rowOff>146050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156227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57150</xdr:rowOff>
    </xdr:from>
    <xdr:to>
      <xdr:col>24</xdr:col>
      <xdr:colOff>76200</xdr:colOff>
      <xdr:row>77</xdr:row>
      <xdr:rowOff>158750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73677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95250</xdr:rowOff>
    </xdr:from>
    <xdr:to>
      <xdr:col>20</xdr:col>
      <xdr:colOff>38100</xdr:colOff>
      <xdr:row>78</xdr:row>
      <xdr:rowOff>25400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152400</xdr:rowOff>
    </xdr:from>
    <xdr:to>
      <xdr:col>15</xdr:col>
      <xdr:colOff>149225</xdr:colOff>
      <xdr:row>77</xdr:row>
      <xdr:rowOff>82550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92727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38100</xdr:rowOff>
    </xdr:from>
    <xdr:to>
      <xdr:col>11</xdr:col>
      <xdr:colOff>60325</xdr:colOff>
      <xdr:row>78</xdr:row>
      <xdr:rowOff>139700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124477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120650</xdr:rowOff>
    </xdr:from>
    <xdr:to>
      <xdr:col>6</xdr:col>
      <xdr:colOff>171450</xdr:colOff>
      <xdr:row>78</xdr:row>
      <xdr:rowOff>50800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35577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40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公債費を除く経常収支比率は、類似団体平均を上回っており、前年度比</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ポイントの増となっている。分母となる経常的一般財源等が普通交付税</a:t>
          </a:r>
          <a:r>
            <a:rPr kumimoji="1" lang="ja-JP" altLang="en-US" sz="1100">
              <a:solidFill>
                <a:schemeClr val="dk1"/>
              </a:solidFill>
              <a:effectLst/>
              <a:latin typeface="+mn-lt"/>
              <a:ea typeface="+mn-ea"/>
              <a:cs typeface="+mn-cs"/>
            </a:rPr>
            <a:t>等の増により増加したが、</a:t>
          </a:r>
          <a:r>
            <a:rPr kumimoji="1" lang="ja-JP" altLang="ja-JP" sz="1100">
              <a:solidFill>
                <a:schemeClr val="dk1"/>
              </a:solidFill>
              <a:effectLst/>
              <a:latin typeface="+mn-lt"/>
              <a:ea typeface="+mn-ea"/>
              <a:cs typeface="+mn-cs"/>
            </a:rPr>
            <a:t>分子となる経常経費等一般財源において、人件費、</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等が増</a:t>
          </a:r>
          <a:r>
            <a:rPr kumimoji="1" lang="ja-JP" altLang="en-US" sz="1100">
              <a:solidFill>
                <a:schemeClr val="dk1"/>
              </a:solidFill>
              <a:effectLst/>
              <a:latin typeface="+mn-lt"/>
              <a:ea typeface="+mn-ea"/>
              <a:cs typeface="+mn-cs"/>
            </a:rPr>
            <a:t>加</a:t>
          </a:r>
          <a:r>
            <a:rPr kumimoji="1" lang="ja-JP" altLang="ja-JP" sz="1100">
              <a:solidFill>
                <a:schemeClr val="dk1"/>
              </a:solidFill>
              <a:effectLst/>
              <a:latin typeface="+mn-lt"/>
              <a:ea typeface="+mn-ea"/>
              <a:cs typeface="+mn-cs"/>
            </a:rPr>
            <a:t>したことが主な要因となっている。</a:t>
          </a:r>
          <a:endParaRPr lang="ja-JP" altLang="ja-JP" sz="1400">
            <a:effectLst/>
          </a:endParaRPr>
        </a:p>
        <a:p>
          <a:r>
            <a:rPr kumimoji="1" lang="ja-JP" altLang="ja-JP" sz="1100">
              <a:solidFill>
                <a:schemeClr val="dk1"/>
              </a:solidFill>
              <a:effectLst/>
              <a:latin typeface="+mn-lt"/>
              <a:ea typeface="+mn-ea"/>
              <a:cs typeface="+mn-cs"/>
            </a:rPr>
            <a:t>　今後も、施設管理経費の適正化等も踏まえた全市をあげた総合的な事業費の抑制を進め、経常収支の改善に努める。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76381</xdr:rowOff>
    </xdr:from>
    <xdr:to>
      <xdr:col>82</xdr:col>
      <xdr:colOff>107950</xdr:colOff>
      <xdr:row>80</xdr:row>
      <xdr:rowOff>136798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2231"/>
          <a:ext cx="0" cy="12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162758</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76381</xdr:rowOff>
    </xdr:from>
    <xdr:to>
      <xdr:col>82</xdr:col>
      <xdr:colOff>196850</xdr:colOff>
      <xdr:row>73</xdr:row>
      <xdr:rowOff>76381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158024</xdr:rowOff>
    </xdr:from>
    <xdr:to>
      <xdr:col>82</xdr:col>
      <xdr:colOff>107950</xdr:colOff>
      <xdr:row>76</xdr:row>
      <xdr:rowOff>25763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01677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156408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843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139881</xdr:rowOff>
    </xdr:from>
    <xdr:to>
      <xdr:col>82</xdr:col>
      <xdr:colOff>158750</xdr:colOff>
      <xdr:row>76</xdr:row>
      <xdr:rowOff>70031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2903</xdr:rowOff>
    </xdr:from>
    <xdr:to>
      <xdr:col>78</xdr:col>
      <xdr:colOff>69850</xdr:colOff>
      <xdr:row>75</xdr:row>
      <xdr:rowOff>158024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690203"/>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61504</xdr:rowOff>
    </xdr:from>
    <xdr:to>
      <xdr:col>78</xdr:col>
      <xdr:colOff>120650</xdr:colOff>
      <xdr:row>75</xdr:row>
      <xdr:rowOff>163103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9202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1831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689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2903</xdr:rowOff>
    </xdr:from>
    <xdr:to>
      <xdr:col>73</xdr:col>
      <xdr:colOff>180975</xdr:colOff>
      <xdr:row>75</xdr:row>
      <xdr:rowOff>118835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690203"/>
          <a:ext cx="889000" cy="28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63137</xdr:rowOff>
    </xdr:from>
    <xdr:to>
      <xdr:col>74</xdr:col>
      <xdr:colOff>31750</xdr:colOff>
      <xdr:row>74</xdr:row>
      <xdr:rowOff>164737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75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149514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83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66584</xdr:rowOff>
    </xdr:from>
    <xdr:to>
      <xdr:col>69</xdr:col>
      <xdr:colOff>92075</xdr:colOff>
      <xdr:row>75</xdr:row>
      <xdr:rowOff>118835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2925334"/>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126819</xdr:rowOff>
    </xdr:from>
    <xdr:to>
      <xdr:col>69</xdr:col>
      <xdr:colOff>142875</xdr:colOff>
      <xdr:row>76</xdr:row>
      <xdr:rowOff>56969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98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41746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7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1088</xdr:rowOff>
    </xdr:from>
    <xdr:to>
      <xdr:col>65</xdr:col>
      <xdr:colOff>53975</xdr:colOff>
      <xdr:row>76</xdr:row>
      <xdr:rowOff>102688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3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87465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11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146413</xdr:rowOff>
    </xdr:from>
    <xdr:to>
      <xdr:col>82</xdr:col>
      <xdr:colOff>158750</xdr:colOff>
      <xdr:row>76</xdr:row>
      <xdr:rowOff>76563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118490</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7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107224</xdr:rowOff>
    </xdr:from>
    <xdr:to>
      <xdr:col>78</xdr:col>
      <xdr:colOff>120650</xdr:colOff>
      <xdr:row>76</xdr:row>
      <xdr:rowOff>37374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96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22151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052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123553</xdr:rowOff>
    </xdr:from>
    <xdr:to>
      <xdr:col>74</xdr:col>
      <xdr:colOff>31750</xdr:colOff>
      <xdr:row>74</xdr:row>
      <xdr:rowOff>53703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63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63880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408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68035</xdr:rowOff>
    </xdr:from>
    <xdr:to>
      <xdr:col>69</xdr:col>
      <xdr:colOff>142875</xdr:colOff>
      <xdr:row>75</xdr:row>
      <xdr:rowOff>169636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8362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69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15784</xdr:rowOff>
    </xdr:from>
    <xdr:to>
      <xdr:col>65</xdr:col>
      <xdr:colOff>53975</xdr:colOff>
      <xdr:row>75</xdr:row>
      <xdr:rowOff>117384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87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127561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643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160833</xdr:rowOff>
    </xdr:from>
    <xdr:to>
      <xdr:col>29</xdr:col>
      <xdr:colOff>127000</xdr:colOff>
      <xdr:row>20</xdr:row>
      <xdr:rowOff>139027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5858"/>
          <a:ext cx="0" cy="1349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111104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139027</xdr:rowOff>
    </xdr:from>
    <xdr:to>
      <xdr:col>30</xdr:col>
      <xdr:colOff>25400</xdr:colOff>
      <xdr:row>20</xdr:row>
      <xdr:rowOff>139027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56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75760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0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160833</xdr:rowOff>
    </xdr:from>
    <xdr:to>
      <xdr:col>30</xdr:col>
      <xdr:colOff>25400</xdr:colOff>
      <xdr:row>12</xdr:row>
      <xdr:rowOff>160833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5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124460</xdr:rowOff>
    </xdr:from>
    <xdr:to>
      <xdr:col>29</xdr:col>
      <xdr:colOff>127000</xdr:colOff>
      <xdr:row>16</xdr:row>
      <xdr:rowOff>168872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15285"/>
          <a:ext cx="647700" cy="44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36491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8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64414</xdr:rowOff>
    </xdr:from>
    <xdr:to>
      <xdr:col>29</xdr:col>
      <xdr:colOff>177800</xdr:colOff>
      <xdr:row>17</xdr:row>
      <xdr:rowOff>166014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168872</xdr:rowOff>
    </xdr:from>
    <xdr:to>
      <xdr:col>26</xdr:col>
      <xdr:colOff>50800</xdr:colOff>
      <xdr:row>17</xdr:row>
      <xdr:rowOff>3696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59697"/>
          <a:ext cx="698500" cy="6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108369</xdr:rowOff>
    </xdr:from>
    <xdr:to>
      <xdr:col>26</xdr:col>
      <xdr:colOff>101600</xdr:colOff>
      <xdr:row>18</xdr:row>
      <xdr:rowOff>38519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23296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3696</xdr:rowOff>
    </xdr:from>
    <xdr:to>
      <xdr:col>22</xdr:col>
      <xdr:colOff>114300</xdr:colOff>
      <xdr:row>17</xdr:row>
      <xdr:rowOff>3797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65971"/>
          <a:ext cx="698500" cy="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122415</xdr:rowOff>
    </xdr:from>
    <xdr:to>
      <xdr:col>22</xdr:col>
      <xdr:colOff>165100</xdr:colOff>
      <xdr:row>18</xdr:row>
      <xdr:rowOff>52565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37342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3797</xdr:rowOff>
    </xdr:from>
    <xdr:to>
      <xdr:col>18</xdr:col>
      <xdr:colOff>177800</xdr:colOff>
      <xdr:row>17</xdr:row>
      <xdr:rowOff>77851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66072"/>
          <a:ext cx="698500" cy="740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36741</xdr:rowOff>
    </xdr:from>
    <xdr:to>
      <xdr:col>19</xdr:col>
      <xdr:colOff>38100</xdr:colOff>
      <xdr:row>18</xdr:row>
      <xdr:rowOff>138341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123118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66853</xdr:rowOff>
    </xdr:from>
    <xdr:to>
      <xdr:col>15</xdr:col>
      <xdr:colOff>101600</xdr:colOff>
      <xdr:row>18</xdr:row>
      <xdr:rowOff>168453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00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153230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73660</xdr:rowOff>
    </xdr:from>
    <xdr:to>
      <xdr:col>29</xdr:col>
      <xdr:colOff>177800</xdr:colOff>
      <xdr:row>17</xdr:row>
      <xdr:rowOff>3810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64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90187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0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118072</xdr:rowOff>
    </xdr:from>
    <xdr:to>
      <xdr:col>26</xdr:col>
      <xdr:colOff>101600</xdr:colOff>
      <xdr:row>17</xdr:row>
      <xdr:rowOff>48222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08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58399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77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124346</xdr:rowOff>
    </xdr:from>
    <xdr:to>
      <xdr:col>22</xdr:col>
      <xdr:colOff>165100</xdr:colOff>
      <xdr:row>17</xdr:row>
      <xdr:rowOff>54496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15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64673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8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124447</xdr:rowOff>
    </xdr:from>
    <xdr:to>
      <xdr:col>19</xdr:col>
      <xdr:colOff>38100</xdr:colOff>
      <xdr:row>17</xdr:row>
      <xdr:rowOff>54597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15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64774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8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27051</xdr:rowOff>
    </xdr:from>
    <xdr:to>
      <xdr:col>15</xdr:col>
      <xdr:colOff>101600</xdr:colOff>
      <xdr:row>17</xdr:row>
      <xdr:rowOff>128651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89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138828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58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67825</xdr:rowOff>
    </xdr:from>
    <xdr:to>
      <xdr:col>29</xdr:col>
      <xdr:colOff>127000</xdr:colOff>
      <xdr:row>37</xdr:row>
      <xdr:rowOff>264389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92375"/>
          <a:ext cx="0" cy="13967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236466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6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264389</xdr:rowOff>
    </xdr:from>
    <xdr:to>
      <xdr:col>30</xdr:col>
      <xdr:colOff>25400</xdr:colOff>
      <xdr:row>37</xdr:row>
      <xdr:rowOff>264389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890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325652</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67825</xdr:rowOff>
    </xdr:from>
    <xdr:to>
      <xdr:col>30</xdr:col>
      <xdr:colOff>25400</xdr:colOff>
      <xdr:row>33</xdr:row>
      <xdr:rowOff>67825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92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286693</xdr:rowOff>
    </xdr:from>
    <xdr:to>
      <xdr:col>29</xdr:col>
      <xdr:colOff>127000</xdr:colOff>
      <xdr:row>36</xdr:row>
      <xdr:rowOff>39936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897043"/>
          <a:ext cx="647700" cy="96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41553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51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196476</xdr:rowOff>
    </xdr:from>
    <xdr:to>
      <xdr:col>29</xdr:col>
      <xdr:colOff>177800</xdr:colOff>
      <xdr:row>35</xdr:row>
      <xdr:rowOff>298076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286693</xdr:rowOff>
    </xdr:from>
    <xdr:to>
      <xdr:col>26</xdr:col>
      <xdr:colOff>50800</xdr:colOff>
      <xdr:row>36</xdr:row>
      <xdr:rowOff>7834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897043"/>
          <a:ext cx="698500" cy="64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227860</xdr:rowOff>
    </xdr:from>
    <xdr:to>
      <xdr:col>26</xdr:col>
      <xdr:colOff>101600</xdr:colOff>
      <xdr:row>35</xdr:row>
      <xdr:rowOff>329460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339637</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607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272977</xdr:rowOff>
    </xdr:from>
    <xdr:to>
      <xdr:col>22</xdr:col>
      <xdr:colOff>114300</xdr:colOff>
      <xdr:row>36</xdr:row>
      <xdr:rowOff>7834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883327"/>
          <a:ext cx="698500" cy="77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267440</xdr:rowOff>
    </xdr:from>
    <xdr:to>
      <xdr:col>22</xdr:col>
      <xdr:colOff>165100</xdr:colOff>
      <xdr:row>36</xdr:row>
      <xdr:rowOff>26140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7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36317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64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212856</xdr:rowOff>
    </xdr:from>
    <xdr:to>
      <xdr:col>18</xdr:col>
      <xdr:colOff>177800</xdr:colOff>
      <xdr:row>35</xdr:row>
      <xdr:rowOff>272977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823206"/>
          <a:ext cx="698500" cy="60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36783</xdr:rowOff>
    </xdr:from>
    <xdr:to>
      <xdr:col>19</xdr:col>
      <xdr:colOff>38100</xdr:colOff>
      <xdr:row>36</xdr:row>
      <xdr:rowOff>138383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90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123160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7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31427</xdr:rowOff>
    </xdr:from>
    <xdr:to>
      <xdr:col>15</xdr:col>
      <xdr:colOff>101600</xdr:colOff>
      <xdr:row>36</xdr:row>
      <xdr:rowOff>133027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84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117804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71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332036</xdr:rowOff>
    </xdr:from>
    <xdr:to>
      <xdr:col>29</xdr:col>
      <xdr:colOff>177800</xdr:colOff>
      <xdr:row>36</xdr:row>
      <xdr:rowOff>90736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42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304113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14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235893</xdr:rowOff>
    </xdr:from>
    <xdr:to>
      <xdr:col>26</xdr:col>
      <xdr:colOff>101600</xdr:colOff>
      <xdr:row>35</xdr:row>
      <xdr:rowOff>337493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846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322270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93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299934</xdr:rowOff>
    </xdr:from>
    <xdr:to>
      <xdr:col>22</xdr:col>
      <xdr:colOff>165100</xdr:colOff>
      <xdr:row>36</xdr:row>
      <xdr:rowOff>58634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10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43411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996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222177</xdr:rowOff>
    </xdr:from>
    <xdr:to>
      <xdr:col>19</xdr:col>
      <xdr:colOff>38100</xdr:colOff>
      <xdr:row>35</xdr:row>
      <xdr:rowOff>323777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32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333954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01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162056</xdr:rowOff>
    </xdr:from>
    <xdr:to>
      <xdr:col>15</xdr:col>
      <xdr:colOff>101600</xdr:colOff>
      <xdr:row>35</xdr:row>
      <xdr:rowOff>263656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72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273833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541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50,571
49,508
246.71
41,719,972
40,141,759
1,271,160
15,950,337
30,092,865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151384</xdr:rowOff>
    </xdr:from>
    <xdr:to>
      <xdr:col>24</xdr:col>
      <xdr:colOff>62865</xdr:colOff>
      <xdr:row>39</xdr:row>
      <xdr:rowOff>137160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66334"/>
          <a:ext cx="1270" cy="135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140987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137160</xdr:rowOff>
    </xdr:from>
    <xdr:to>
      <xdr:col>24</xdr:col>
      <xdr:colOff>152400</xdr:colOff>
      <xdr:row>39</xdr:row>
      <xdr:rowOff>137160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98061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4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151384</xdr:rowOff>
    </xdr:from>
    <xdr:to>
      <xdr:col>24</xdr:col>
      <xdr:colOff>152400</xdr:colOff>
      <xdr:row>31</xdr:row>
      <xdr:rowOff>151384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66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109588</xdr:rowOff>
    </xdr:from>
    <xdr:to>
      <xdr:col>24</xdr:col>
      <xdr:colOff>63500</xdr:colOff>
      <xdr:row>36</xdr:row>
      <xdr:rowOff>126479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81788"/>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124998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9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146571</xdr:rowOff>
    </xdr:from>
    <xdr:to>
      <xdr:col>24</xdr:col>
      <xdr:colOff>114300</xdr:colOff>
      <xdr:row>37</xdr:row>
      <xdr:rowOff>76721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126479</xdr:rowOff>
    </xdr:from>
    <xdr:to>
      <xdr:col>19</xdr:col>
      <xdr:colOff>177800</xdr:colOff>
      <xdr:row>36</xdr:row>
      <xdr:rowOff>126962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98679"/>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166941</xdr:rowOff>
    </xdr:from>
    <xdr:to>
      <xdr:col>20</xdr:col>
      <xdr:colOff>38100</xdr:colOff>
      <xdr:row>37</xdr:row>
      <xdr:rowOff>97091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88218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120955</xdr:rowOff>
    </xdr:from>
    <xdr:to>
      <xdr:col>15</xdr:col>
      <xdr:colOff>50800</xdr:colOff>
      <xdr:row>36</xdr:row>
      <xdr:rowOff>126962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93155"/>
          <a:ext cx="889000" cy="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xdr:rowOff>
    </xdr:from>
    <xdr:to>
      <xdr:col>15</xdr:col>
      <xdr:colOff>101600</xdr:colOff>
      <xdr:row>37</xdr:row>
      <xdr:rowOff>111760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102887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120955</xdr:rowOff>
    </xdr:from>
    <xdr:to>
      <xdr:col>10</xdr:col>
      <xdr:colOff>114300</xdr:colOff>
      <xdr:row>37</xdr:row>
      <xdr:rowOff>136881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93155"/>
          <a:ext cx="889000" cy="18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67335</xdr:rowOff>
    </xdr:from>
    <xdr:to>
      <xdr:col>10</xdr:col>
      <xdr:colOff>165100</xdr:colOff>
      <xdr:row>37</xdr:row>
      <xdr:rowOff>168935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160062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169964</xdr:rowOff>
    </xdr:from>
    <xdr:to>
      <xdr:col>6</xdr:col>
      <xdr:colOff>38100</xdr:colOff>
      <xdr:row>38</xdr:row>
      <xdr:rowOff>100114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51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91241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60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58788</xdr:rowOff>
    </xdr:from>
    <xdr:to>
      <xdr:col>24</xdr:col>
      <xdr:colOff>114300</xdr:colOff>
      <xdr:row>36</xdr:row>
      <xdr:rowOff>160388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3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81665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8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75679</xdr:rowOff>
    </xdr:from>
    <xdr:to>
      <xdr:col>20</xdr:col>
      <xdr:colOff>38100</xdr:colOff>
      <xdr:row>37</xdr:row>
      <xdr:rowOff>5829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4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22356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2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76162</xdr:rowOff>
    </xdr:from>
    <xdr:to>
      <xdr:col>15</xdr:col>
      <xdr:colOff>101600</xdr:colOff>
      <xdr:row>37</xdr:row>
      <xdr:rowOff>6312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4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22839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2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70155</xdr:rowOff>
    </xdr:from>
    <xdr:to>
      <xdr:col>10</xdr:col>
      <xdr:colOff>165100</xdr:colOff>
      <xdr:row>37</xdr:row>
      <xdr:rowOff>305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16832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1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86081</xdr:rowOff>
    </xdr:from>
    <xdr:to>
      <xdr:col>6</xdr:col>
      <xdr:colOff>38100</xdr:colOff>
      <xdr:row>38</xdr:row>
      <xdr:rowOff>16231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2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32758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0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139961</xdr:rowOff>
    </xdr:from>
    <xdr:to>
      <xdr:col>24</xdr:col>
      <xdr:colOff>62865</xdr:colOff>
      <xdr:row>58</xdr:row>
      <xdr:rowOff>81685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41011"/>
          <a:ext cx="1270" cy="1484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85512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2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81685</xdr:rowOff>
    </xdr:from>
    <xdr:to>
      <xdr:col>24</xdr:col>
      <xdr:colOff>152400</xdr:colOff>
      <xdr:row>58</xdr:row>
      <xdr:rowOff>81685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2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86638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1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139961</xdr:rowOff>
    </xdr:from>
    <xdr:to>
      <xdr:col>24</xdr:col>
      <xdr:colOff>152400</xdr:colOff>
      <xdr:row>49</xdr:row>
      <xdr:rowOff>139961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4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99433</xdr:rowOff>
    </xdr:from>
    <xdr:to>
      <xdr:col>24</xdr:col>
      <xdr:colOff>63500</xdr:colOff>
      <xdr:row>53</xdr:row>
      <xdr:rowOff>127274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186283"/>
          <a:ext cx="838200" cy="2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160073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18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10196</xdr:rowOff>
    </xdr:from>
    <xdr:to>
      <xdr:col>24</xdr:col>
      <xdr:colOff>114300</xdr:colOff>
      <xdr:row>55</xdr:row>
      <xdr:rowOff>111796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3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99433</xdr:rowOff>
    </xdr:from>
    <xdr:to>
      <xdr:col>19</xdr:col>
      <xdr:colOff>177800</xdr:colOff>
      <xdr:row>54</xdr:row>
      <xdr:rowOff>138949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186283"/>
          <a:ext cx="889000" cy="21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3028</xdr:rowOff>
    </xdr:from>
    <xdr:to>
      <xdr:col>20</xdr:col>
      <xdr:colOff>38100</xdr:colOff>
      <xdr:row>55</xdr:row>
      <xdr:rowOff>104628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95755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2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138949</xdr:rowOff>
    </xdr:from>
    <xdr:to>
      <xdr:col>15</xdr:col>
      <xdr:colOff>50800</xdr:colOff>
      <xdr:row>54</xdr:row>
      <xdr:rowOff>142721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397249"/>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59884</xdr:rowOff>
    </xdr:from>
    <xdr:to>
      <xdr:col>15</xdr:col>
      <xdr:colOff>101600</xdr:colOff>
      <xdr:row>55</xdr:row>
      <xdr:rowOff>161484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152611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8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62891</xdr:rowOff>
    </xdr:from>
    <xdr:to>
      <xdr:col>10</xdr:col>
      <xdr:colOff>114300</xdr:colOff>
      <xdr:row>54</xdr:row>
      <xdr:rowOff>142721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149741"/>
          <a:ext cx="889000" cy="25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49450</xdr:rowOff>
    </xdr:from>
    <xdr:to>
      <xdr:col>10</xdr:col>
      <xdr:colOff>165100</xdr:colOff>
      <xdr:row>56</xdr:row>
      <xdr:rowOff>151050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142177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4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96901</xdr:rowOff>
    </xdr:from>
    <xdr:to>
      <xdr:col>6</xdr:col>
      <xdr:colOff>38100</xdr:colOff>
      <xdr:row>57</xdr:row>
      <xdr:rowOff>27051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18178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76474</xdr:rowOff>
    </xdr:from>
    <xdr:to>
      <xdr:col>24</xdr:col>
      <xdr:colOff>114300</xdr:colOff>
      <xdr:row>54</xdr:row>
      <xdr:rowOff>6624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16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99351</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014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48633</xdr:rowOff>
    </xdr:from>
    <xdr:to>
      <xdr:col>20</xdr:col>
      <xdr:colOff>38100</xdr:colOff>
      <xdr:row>53</xdr:row>
      <xdr:rowOff>150233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13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166760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891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88149</xdr:rowOff>
    </xdr:from>
    <xdr:to>
      <xdr:col>15</xdr:col>
      <xdr:colOff>101600</xdr:colOff>
      <xdr:row>55</xdr:row>
      <xdr:rowOff>18299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34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34826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12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91921</xdr:rowOff>
    </xdr:from>
    <xdr:to>
      <xdr:col>10</xdr:col>
      <xdr:colOff>165100</xdr:colOff>
      <xdr:row>55</xdr:row>
      <xdr:rowOff>22071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35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38598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12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12091</xdr:rowOff>
    </xdr:from>
    <xdr:to>
      <xdr:col>6</xdr:col>
      <xdr:colOff>38100</xdr:colOff>
      <xdr:row>53</xdr:row>
      <xdr:rowOff>113691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09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130218</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30795" y="8874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115605</xdr:rowOff>
    </xdr:from>
    <xdr:to>
      <xdr:col>24</xdr:col>
      <xdr:colOff>62865</xdr:colOff>
      <xdr:row>78</xdr:row>
      <xdr:rowOff>93523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88555"/>
          <a:ext cx="1270" cy="1178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97350</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93523</xdr:rowOff>
    </xdr:from>
    <xdr:to>
      <xdr:col>24</xdr:col>
      <xdr:colOff>152400</xdr:colOff>
      <xdr:row>78</xdr:row>
      <xdr:rowOff>93523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62282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6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115605</xdr:rowOff>
    </xdr:from>
    <xdr:to>
      <xdr:col>24</xdr:col>
      <xdr:colOff>152400</xdr:colOff>
      <xdr:row>71</xdr:row>
      <xdr:rowOff>115605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8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88402</xdr:rowOff>
    </xdr:from>
    <xdr:to>
      <xdr:col>24</xdr:col>
      <xdr:colOff>63500</xdr:colOff>
      <xdr:row>78</xdr:row>
      <xdr:rowOff>93523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61502"/>
          <a:ext cx="8382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68389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27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45512</xdr:rowOff>
    </xdr:from>
    <xdr:to>
      <xdr:col>24</xdr:col>
      <xdr:colOff>114300</xdr:colOff>
      <xdr:row>76</xdr:row>
      <xdr:rowOff>147112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7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88402</xdr:rowOff>
    </xdr:from>
    <xdr:to>
      <xdr:col>19</xdr:col>
      <xdr:colOff>177800</xdr:colOff>
      <xdr:row>78</xdr:row>
      <xdr:rowOff>92289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61502"/>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20960</xdr:rowOff>
    </xdr:from>
    <xdr:to>
      <xdr:col>20</xdr:col>
      <xdr:colOff>38100</xdr:colOff>
      <xdr:row>76</xdr:row>
      <xdr:rowOff>122560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139087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2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92289</xdr:rowOff>
    </xdr:from>
    <xdr:to>
      <xdr:col>15</xdr:col>
      <xdr:colOff>50800</xdr:colOff>
      <xdr:row>78</xdr:row>
      <xdr:rowOff>92380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65389"/>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9530</xdr:rowOff>
    </xdr:from>
    <xdr:to>
      <xdr:col>15</xdr:col>
      <xdr:colOff>101600</xdr:colOff>
      <xdr:row>76</xdr:row>
      <xdr:rowOff>111130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127657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84699</xdr:rowOff>
    </xdr:from>
    <xdr:to>
      <xdr:col>10</xdr:col>
      <xdr:colOff>114300</xdr:colOff>
      <xdr:row>78</xdr:row>
      <xdr:rowOff>92380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57799"/>
          <a:ext cx="8890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67549</xdr:rowOff>
    </xdr:from>
    <xdr:to>
      <xdr:col>10</xdr:col>
      <xdr:colOff>165100</xdr:colOff>
      <xdr:row>76</xdr:row>
      <xdr:rowOff>169149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14226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7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157297</xdr:rowOff>
    </xdr:from>
    <xdr:to>
      <xdr:col>6</xdr:col>
      <xdr:colOff>38100</xdr:colOff>
      <xdr:row>77</xdr:row>
      <xdr:rowOff>87447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103974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6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42723</xdr:rowOff>
    </xdr:from>
    <xdr:to>
      <xdr:col>24</xdr:col>
      <xdr:colOff>114300</xdr:colOff>
      <xdr:row>78</xdr:row>
      <xdr:rowOff>144323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1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129100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3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37602</xdr:rowOff>
    </xdr:from>
    <xdr:to>
      <xdr:col>20</xdr:col>
      <xdr:colOff>38100</xdr:colOff>
      <xdr:row>78</xdr:row>
      <xdr:rowOff>139202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1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130329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0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41489</xdr:rowOff>
    </xdr:from>
    <xdr:to>
      <xdr:col>15</xdr:col>
      <xdr:colOff>101600</xdr:colOff>
      <xdr:row>78</xdr:row>
      <xdr:rowOff>143089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1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134216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0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41580</xdr:rowOff>
    </xdr:from>
    <xdr:to>
      <xdr:col>10</xdr:col>
      <xdr:colOff>165100</xdr:colOff>
      <xdr:row>78</xdr:row>
      <xdr:rowOff>143180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134307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0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33899</xdr:rowOff>
    </xdr:from>
    <xdr:to>
      <xdr:col>6</xdr:col>
      <xdr:colOff>38100</xdr:colOff>
      <xdr:row>78</xdr:row>
      <xdr:rowOff>135499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0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126626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9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92565</xdr:rowOff>
    </xdr:from>
    <xdr:to>
      <xdr:col>24</xdr:col>
      <xdr:colOff>62865</xdr:colOff>
      <xdr:row>98</xdr:row>
      <xdr:rowOff>142095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23065"/>
          <a:ext cx="127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145922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142095</xdr:rowOff>
    </xdr:from>
    <xdr:to>
      <xdr:col>24</xdr:col>
      <xdr:colOff>152400</xdr:colOff>
      <xdr:row>98</xdr:row>
      <xdr:rowOff>142095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4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39242</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9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92565</xdr:rowOff>
    </xdr:from>
    <xdr:to>
      <xdr:col>24</xdr:col>
      <xdr:colOff>152400</xdr:colOff>
      <xdr:row>90</xdr:row>
      <xdr:rowOff>92565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2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157499</xdr:rowOff>
    </xdr:from>
    <xdr:to>
      <xdr:col>24</xdr:col>
      <xdr:colOff>63500</xdr:colOff>
      <xdr:row>96</xdr:row>
      <xdr:rowOff>11988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45249"/>
          <a:ext cx="838200" cy="2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91530</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07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68653</xdr:rowOff>
    </xdr:from>
    <xdr:to>
      <xdr:col>24</xdr:col>
      <xdr:colOff>114300</xdr:colOff>
      <xdr:row>95</xdr:row>
      <xdr:rowOff>170253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166556</xdr:rowOff>
    </xdr:from>
    <xdr:to>
      <xdr:col>19</xdr:col>
      <xdr:colOff>177800</xdr:colOff>
      <xdr:row>96</xdr:row>
      <xdr:rowOff>11988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454306"/>
          <a:ext cx="889000" cy="1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8564</xdr:rowOff>
    </xdr:from>
    <xdr:to>
      <xdr:col>20</xdr:col>
      <xdr:colOff>38100</xdr:colOff>
      <xdr:row>96</xdr:row>
      <xdr:rowOff>110164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101291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6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166556</xdr:rowOff>
    </xdr:from>
    <xdr:to>
      <xdr:col>15</xdr:col>
      <xdr:colOff>50800</xdr:colOff>
      <xdr:row>97</xdr:row>
      <xdr:rowOff>9496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454306"/>
          <a:ext cx="889000" cy="18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39567</xdr:rowOff>
    </xdr:from>
    <xdr:to>
      <xdr:col>15</xdr:col>
      <xdr:colOff>101600</xdr:colOff>
      <xdr:row>95</xdr:row>
      <xdr:rowOff>141167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157694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10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9496</xdr:rowOff>
    </xdr:from>
    <xdr:to>
      <xdr:col>10</xdr:col>
      <xdr:colOff>114300</xdr:colOff>
      <xdr:row>97</xdr:row>
      <xdr:rowOff>29449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40146"/>
          <a:ext cx="889000" cy="1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87354</xdr:rowOff>
    </xdr:from>
    <xdr:to>
      <xdr:col>10</xdr:col>
      <xdr:colOff>165100</xdr:colOff>
      <xdr:row>97</xdr:row>
      <xdr:rowOff>17504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34031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2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119543</xdr:rowOff>
    </xdr:from>
    <xdr:to>
      <xdr:col>6</xdr:col>
      <xdr:colOff>38100</xdr:colOff>
      <xdr:row>97</xdr:row>
      <xdr:rowOff>49693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66220</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35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106699</xdr:rowOff>
    </xdr:from>
    <xdr:to>
      <xdr:col>24</xdr:col>
      <xdr:colOff>114300</xdr:colOff>
      <xdr:row>96</xdr:row>
      <xdr:rowOff>36849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9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85126</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72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132638</xdr:rowOff>
    </xdr:from>
    <xdr:to>
      <xdr:col>20</xdr:col>
      <xdr:colOff>38100</xdr:colOff>
      <xdr:row>96</xdr:row>
      <xdr:rowOff>62788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2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79315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19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115756</xdr:rowOff>
    </xdr:from>
    <xdr:to>
      <xdr:col>15</xdr:col>
      <xdr:colOff>101600</xdr:colOff>
      <xdr:row>96</xdr:row>
      <xdr:rowOff>45906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0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37033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49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130146</xdr:rowOff>
    </xdr:from>
    <xdr:to>
      <xdr:col>10</xdr:col>
      <xdr:colOff>165100</xdr:colOff>
      <xdr:row>97</xdr:row>
      <xdr:rowOff>60296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8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51423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68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150099</xdr:rowOff>
    </xdr:from>
    <xdr:to>
      <xdr:col>6</xdr:col>
      <xdr:colOff>38100</xdr:colOff>
      <xdr:row>97</xdr:row>
      <xdr:rowOff>80249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0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71376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7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123698</xdr:rowOff>
    </xdr:from>
    <xdr:to>
      <xdr:col>54</xdr:col>
      <xdr:colOff>189865</xdr:colOff>
      <xdr:row>39</xdr:row>
      <xdr:rowOff>69422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67198"/>
          <a:ext cx="1270" cy="148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73249</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5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69422</xdr:rowOff>
    </xdr:from>
    <xdr:to>
      <xdr:col>55</xdr:col>
      <xdr:colOff>88900</xdr:colOff>
      <xdr:row>39</xdr:row>
      <xdr:rowOff>69422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5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70375</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42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123698</xdr:rowOff>
    </xdr:from>
    <xdr:to>
      <xdr:col>55</xdr:col>
      <xdr:colOff>88900</xdr:colOff>
      <xdr:row>30</xdr:row>
      <xdr:rowOff>123698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26151</xdr:rowOff>
    </xdr:from>
    <xdr:to>
      <xdr:col>55</xdr:col>
      <xdr:colOff>0</xdr:colOff>
      <xdr:row>36</xdr:row>
      <xdr:rowOff>40422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198351"/>
          <a:ext cx="838200" cy="1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154608</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55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4731</xdr:rowOff>
    </xdr:from>
    <xdr:to>
      <xdr:col>55</xdr:col>
      <xdr:colOff>50800</xdr:colOff>
      <xdr:row>36</xdr:row>
      <xdr:rowOff>106331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1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40422</xdr:rowOff>
    </xdr:from>
    <xdr:to>
      <xdr:col>50</xdr:col>
      <xdr:colOff>114300</xdr:colOff>
      <xdr:row>36</xdr:row>
      <xdr:rowOff>86132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212622"/>
          <a:ext cx="889000" cy="4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9206</xdr:rowOff>
    </xdr:from>
    <xdr:to>
      <xdr:col>50</xdr:col>
      <xdr:colOff>165100</xdr:colOff>
      <xdr:row>36</xdr:row>
      <xdr:rowOff>110806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101933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27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36547</xdr:rowOff>
    </xdr:from>
    <xdr:to>
      <xdr:col>45</xdr:col>
      <xdr:colOff>177800</xdr:colOff>
      <xdr:row>36</xdr:row>
      <xdr:rowOff>86132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5180047"/>
          <a:ext cx="889000" cy="107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42483</xdr:rowOff>
    </xdr:from>
    <xdr:to>
      <xdr:col>46</xdr:col>
      <xdr:colOff>38100</xdr:colOff>
      <xdr:row>36</xdr:row>
      <xdr:rowOff>144083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135210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0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36547</xdr:rowOff>
    </xdr:from>
    <xdr:to>
      <xdr:col>41</xdr:col>
      <xdr:colOff>50800</xdr:colOff>
      <xdr:row>37</xdr:row>
      <xdr:rowOff>24224</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5180047"/>
          <a:ext cx="889000" cy="118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17152</xdr:rowOff>
    </xdr:from>
    <xdr:to>
      <xdr:col>41</xdr:col>
      <xdr:colOff>101600</xdr:colOff>
      <xdr:row>30</xdr:row>
      <xdr:rowOff>118752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109879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525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123310</xdr:rowOff>
    </xdr:from>
    <xdr:to>
      <xdr:col>36</xdr:col>
      <xdr:colOff>165100</xdr:colOff>
      <xdr:row>38</xdr:row>
      <xdr:rowOff>53460</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44587</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55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146801</xdr:rowOff>
    </xdr:from>
    <xdr:to>
      <xdr:col>55</xdr:col>
      <xdr:colOff>50800</xdr:colOff>
      <xdr:row>36</xdr:row>
      <xdr:rowOff>76951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4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169678</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99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161072</xdr:rowOff>
    </xdr:from>
    <xdr:to>
      <xdr:col>50</xdr:col>
      <xdr:colOff>165100</xdr:colOff>
      <xdr:row>36</xdr:row>
      <xdr:rowOff>91222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16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107749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9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35332</xdr:rowOff>
    </xdr:from>
    <xdr:to>
      <xdr:col>46</xdr:col>
      <xdr:colOff>38100</xdr:colOff>
      <xdr:row>36</xdr:row>
      <xdr:rowOff>136932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0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153459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98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157197</xdr:rowOff>
    </xdr:from>
    <xdr:to>
      <xdr:col>41</xdr:col>
      <xdr:colOff>101600</xdr:colOff>
      <xdr:row>30</xdr:row>
      <xdr:rowOff>87347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512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103874</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4904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144874</xdr:rowOff>
    </xdr:from>
    <xdr:to>
      <xdr:col>36</xdr:col>
      <xdr:colOff>165100</xdr:colOff>
      <xdr:row>37</xdr:row>
      <xdr:rowOff>75024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31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91551</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09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24013</xdr:rowOff>
    </xdr:from>
    <xdr:to>
      <xdr:col>54</xdr:col>
      <xdr:colOff>189865</xdr:colOff>
      <xdr:row>57</xdr:row>
      <xdr:rowOff>154353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67963"/>
          <a:ext cx="1270" cy="115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158180</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93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154353</xdr:rowOff>
    </xdr:from>
    <xdr:to>
      <xdr:col>55</xdr:col>
      <xdr:colOff>88900</xdr:colOff>
      <xdr:row>57</xdr:row>
      <xdr:rowOff>154353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92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142140</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4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24013</xdr:rowOff>
    </xdr:from>
    <xdr:to>
      <xdr:col>55</xdr:col>
      <xdr:colOff>88900</xdr:colOff>
      <xdr:row>51</xdr:row>
      <xdr:rowOff>24013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6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119233</xdr:rowOff>
    </xdr:from>
    <xdr:to>
      <xdr:col>55</xdr:col>
      <xdr:colOff>0</xdr:colOff>
      <xdr:row>56</xdr:row>
      <xdr:rowOff>58996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206083"/>
          <a:ext cx="838200" cy="45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42021</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71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63594</xdr:rowOff>
    </xdr:from>
    <xdr:to>
      <xdr:col>55</xdr:col>
      <xdr:colOff>50800</xdr:colOff>
      <xdr:row>55</xdr:row>
      <xdr:rowOff>165194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158414</xdr:rowOff>
    </xdr:from>
    <xdr:to>
      <xdr:col>50</xdr:col>
      <xdr:colOff>114300</xdr:colOff>
      <xdr:row>56</xdr:row>
      <xdr:rowOff>58996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588164"/>
          <a:ext cx="889000" cy="7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132280</xdr:rowOff>
    </xdr:from>
    <xdr:to>
      <xdr:col>50</xdr:col>
      <xdr:colOff>165100</xdr:colOff>
      <xdr:row>56</xdr:row>
      <xdr:rowOff>62430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78957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3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116657</xdr:rowOff>
    </xdr:from>
    <xdr:to>
      <xdr:col>45</xdr:col>
      <xdr:colOff>177800</xdr:colOff>
      <xdr:row>55</xdr:row>
      <xdr:rowOff>158414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546407"/>
          <a:ext cx="889000" cy="4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131793</xdr:rowOff>
    </xdr:from>
    <xdr:to>
      <xdr:col>46</xdr:col>
      <xdr:colOff>38100</xdr:colOff>
      <xdr:row>56</xdr:row>
      <xdr:rowOff>61943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53070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98796</xdr:rowOff>
    </xdr:from>
    <xdr:to>
      <xdr:col>41</xdr:col>
      <xdr:colOff>50800</xdr:colOff>
      <xdr:row>55</xdr:row>
      <xdr:rowOff>116657</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528546"/>
          <a:ext cx="889000" cy="1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143543</xdr:rowOff>
    </xdr:from>
    <xdr:to>
      <xdr:col>41</xdr:col>
      <xdr:colOff>101600</xdr:colOff>
      <xdr:row>56</xdr:row>
      <xdr:rowOff>73693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64820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144785</xdr:rowOff>
    </xdr:from>
    <xdr:to>
      <xdr:col>36</xdr:col>
      <xdr:colOff>165100</xdr:colOff>
      <xdr:row>56</xdr:row>
      <xdr:rowOff>74935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57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66062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66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68433</xdr:rowOff>
    </xdr:from>
    <xdr:to>
      <xdr:col>55</xdr:col>
      <xdr:colOff>50800</xdr:colOff>
      <xdr:row>53</xdr:row>
      <xdr:rowOff>170033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1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91310</xdr:rowOff>
    </xdr:from>
    <xdr:ext cx="599010"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006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8196</xdr:rowOff>
    </xdr:from>
    <xdr:to>
      <xdr:col>50</xdr:col>
      <xdr:colOff>165100</xdr:colOff>
      <xdr:row>56</xdr:row>
      <xdr:rowOff>109796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60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100923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70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107614</xdr:rowOff>
    </xdr:from>
    <xdr:to>
      <xdr:col>46</xdr:col>
      <xdr:colOff>38100</xdr:colOff>
      <xdr:row>56</xdr:row>
      <xdr:rowOff>37764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53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54291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31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65857</xdr:rowOff>
    </xdr:from>
    <xdr:to>
      <xdr:col>41</xdr:col>
      <xdr:colOff>101600</xdr:colOff>
      <xdr:row>55</xdr:row>
      <xdr:rowOff>167457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49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12534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27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47996</xdr:rowOff>
    </xdr:from>
    <xdr:to>
      <xdr:col>36</xdr:col>
      <xdr:colOff>165100</xdr:colOff>
      <xdr:row>55</xdr:row>
      <xdr:rowOff>149596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47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166123</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25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102724</xdr:rowOff>
    </xdr:from>
    <xdr:to>
      <xdr:col>54</xdr:col>
      <xdr:colOff>189865</xdr:colOff>
      <xdr:row>79</xdr:row>
      <xdr:rowOff>42145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4224"/>
          <a:ext cx="1270" cy="1482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45972</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42145</xdr:rowOff>
    </xdr:from>
    <xdr:to>
      <xdr:col>55</xdr:col>
      <xdr:colOff>88900</xdr:colOff>
      <xdr:row>79</xdr:row>
      <xdr:rowOff>42145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6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49401</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7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102724</xdr:rowOff>
    </xdr:from>
    <xdr:to>
      <xdr:col>55</xdr:col>
      <xdr:colOff>88900</xdr:colOff>
      <xdr:row>70</xdr:row>
      <xdr:rowOff>102724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64529</xdr:rowOff>
    </xdr:from>
    <xdr:to>
      <xdr:col>55</xdr:col>
      <xdr:colOff>0</xdr:colOff>
      <xdr:row>78</xdr:row>
      <xdr:rowOff>92570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437629"/>
          <a:ext cx="838200" cy="2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63523</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93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40646</xdr:rowOff>
    </xdr:from>
    <xdr:to>
      <xdr:col>55</xdr:col>
      <xdr:colOff>50800</xdr:colOff>
      <xdr:row>77</xdr:row>
      <xdr:rowOff>142246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3741</xdr:rowOff>
    </xdr:from>
    <xdr:to>
      <xdr:col>50</xdr:col>
      <xdr:colOff>114300</xdr:colOff>
      <xdr:row>78</xdr:row>
      <xdr:rowOff>64529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376841"/>
          <a:ext cx="889000" cy="6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19538</xdr:rowOff>
    </xdr:from>
    <xdr:to>
      <xdr:col>50</xdr:col>
      <xdr:colOff>165100</xdr:colOff>
      <xdr:row>77</xdr:row>
      <xdr:rowOff>121138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2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137665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99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139071</xdr:rowOff>
    </xdr:from>
    <xdr:to>
      <xdr:col>45</xdr:col>
      <xdr:colOff>177800</xdr:colOff>
      <xdr:row>78</xdr:row>
      <xdr:rowOff>3741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340721"/>
          <a:ext cx="889000" cy="3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20720</xdr:rowOff>
    </xdr:from>
    <xdr:to>
      <xdr:col>46</xdr:col>
      <xdr:colOff>38100</xdr:colOff>
      <xdr:row>77</xdr:row>
      <xdr:rowOff>122320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138847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101105</xdr:rowOff>
    </xdr:from>
    <xdr:to>
      <xdr:col>41</xdr:col>
      <xdr:colOff>50800</xdr:colOff>
      <xdr:row>77</xdr:row>
      <xdr:rowOff>139071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131305"/>
          <a:ext cx="889000" cy="20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110844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107370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30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41770</xdr:rowOff>
    </xdr:from>
    <xdr:to>
      <xdr:col>55</xdr:col>
      <xdr:colOff>50800</xdr:colOff>
      <xdr:row>78</xdr:row>
      <xdr:rowOff>143370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128147</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2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13729</xdr:rowOff>
    </xdr:from>
    <xdr:to>
      <xdr:col>50</xdr:col>
      <xdr:colOff>165100</xdr:colOff>
      <xdr:row>78</xdr:row>
      <xdr:rowOff>115329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106456</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47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124391</xdr:rowOff>
    </xdr:from>
    <xdr:to>
      <xdr:col>46</xdr:col>
      <xdr:colOff>38100</xdr:colOff>
      <xdr:row>78</xdr:row>
      <xdr:rowOff>54541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32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45668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341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88271</xdr:rowOff>
    </xdr:from>
    <xdr:to>
      <xdr:col>41</xdr:col>
      <xdr:colOff>101600</xdr:colOff>
      <xdr:row>78</xdr:row>
      <xdr:rowOff>18421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28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9548</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338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50305</xdr:rowOff>
    </xdr:from>
    <xdr:to>
      <xdr:col>36</xdr:col>
      <xdr:colOff>165100</xdr:colOff>
      <xdr:row>76</xdr:row>
      <xdr:rowOff>151905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0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168432</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85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40390</xdr:rowOff>
    </xdr:from>
    <xdr:to>
      <xdr:col>54</xdr:col>
      <xdr:colOff>189865</xdr:colOff>
      <xdr:row>99</xdr:row>
      <xdr:rowOff>56217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470890"/>
          <a:ext cx="1270" cy="15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60044</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703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56217</xdr:rowOff>
    </xdr:from>
    <xdr:to>
      <xdr:col>55</xdr:col>
      <xdr:colOff>88900</xdr:colOff>
      <xdr:row>99</xdr:row>
      <xdr:rowOff>56217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702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158517</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24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40390</xdr:rowOff>
    </xdr:from>
    <xdr:to>
      <xdr:col>55</xdr:col>
      <xdr:colOff>88900</xdr:colOff>
      <xdr:row>90</xdr:row>
      <xdr:rowOff>40390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47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160764</xdr:rowOff>
    </xdr:from>
    <xdr:to>
      <xdr:col>55</xdr:col>
      <xdr:colOff>0</xdr:colOff>
      <xdr:row>96</xdr:row>
      <xdr:rowOff>159283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5934164"/>
          <a:ext cx="838200" cy="68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148534</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3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170107</xdr:rowOff>
    </xdr:from>
    <xdr:to>
      <xdr:col>55</xdr:col>
      <xdr:colOff>50800</xdr:colOff>
      <xdr:row>96</xdr:row>
      <xdr:rowOff>100257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89571</xdr:rowOff>
    </xdr:from>
    <xdr:to>
      <xdr:col>50</xdr:col>
      <xdr:colOff>114300</xdr:colOff>
      <xdr:row>96</xdr:row>
      <xdr:rowOff>159283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548771"/>
          <a:ext cx="889000" cy="6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109975</xdr:rowOff>
    </xdr:from>
    <xdr:to>
      <xdr:col>50</xdr:col>
      <xdr:colOff>165100</xdr:colOff>
      <xdr:row>97</xdr:row>
      <xdr:rowOff>40125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31252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89571</xdr:rowOff>
    </xdr:from>
    <xdr:to>
      <xdr:col>45</xdr:col>
      <xdr:colOff>177800</xdr:colOff>
      <xdr:row>96</xdr:row>
      <xdr:rowOff>101949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548771"/>
          <a:ext cx="889000" cy="1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96628</xdr:rowOff>
    </xdr:from>
    <xdr:to>
      <xdr:col>46</xdr:col>
      <xdr:colOff>38100</xdr:colOff>
      <xdr:row>97</xdr:row>
      <xdr:rowOff>26778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17905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101949</xdr:rowOff>
    </xdr:from>
    <xdr:to>
      <xdr:col>41</xdr:col>
      <xdr:colOff>50800</xdr:colOff>
      <xdr:row>97</xdr:row>
      <xdr:rowOff>31290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561149"/>
          <a:ext cx="889000" cy="10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118804</xdr:rowOff>
    </xdr:from>
    <xdr:to>
      <xdr:col>41</xdr:col>
      <xdr:colOff>101600</xdr:colOff>
      <xdr:row>97</xdr:row>
      <xdr:rowOff>48954</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40081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124268</xdr:rowOff>
    </xdr:from>
    <xdr:to>
      <xdr:col>36</xdr:col>
      <xdr:colOff>165100</xdr:colOff>
      <xdr:row>97</xdr:row>
      <xdr:rowOff>54418</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70945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35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109964</xdr:rowOff>
    </xdr:from>
    <xdr:to>
      <xdr:col>55</xdr:col>
      <xdr:colOff>50800</xdr:colOff>
      <xdr:row>93</xdr:row>
      <xdr:rowOff>40114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588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132841</xdr:rowOff>
    </xdr:from>
    <xdr:ext cx="599010"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573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108483</xdr:rowOff>
    </xdr:from>
    <xdr:to>
      <xdr:col>50</xdr:col>
      <xdr:colOff>165100</xdr:colOff>
      <xdr:row>97</xdr:row>
      <xdr:rowOff>38633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56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55160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34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38771</xdr:rowOff>
    </xdr:from>
    <xdr:to>
      <xdr:col>46</xdr:col>
      <xdr:colOff>38100</xdr:colOff>
      <xdr:row>96</xdr:row>
      <xdr:rowOff>140371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49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156898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27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51149</xdr:rowOff>
    </xdr:from>
    <xdr:to>
      <xdr:col>41</xdr:col>
      <xdr:colOff>101600</xdr:colOff>
      <xdr:row>96</xdr:row>
      <xdr:rowOff>152749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51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169276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28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151940</xdr:rowOff>
    </xdr:from>
    <xdr:to>
      <xdr:col>36</xdr:col>
      <xdr:colOff>165100</xdr:colOff>
      <xdr:row>97</xdr:row>
      <xdr:rowOff>82090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61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73217</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70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16485</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6017235"/>
          <a:ext cx="1269" cy="768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134612</xdr:rowOff>
    </xdr:from>
    <xdr:ext cx="534377"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79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16485</xdr:rowOff>
    </xdr:from>
    <xdr:to>
      <xdr:col>86</xdr:col>
      <xdr:colOff>25400</xdr:colOff>
      <xdr:row>35</xdr:row>
      <xdr:rowOff>16485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01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16485</xdr:rowOff>
    </xdr:from>
    <xdr:to>
      <xdr:col>85</xdr:col>
      <xdr:colOff>127000</xdr:colOff>
      <xdr:row>35</xdr:row>
      <xdr:rowOff>57382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5481300" y="6017235"/>
          <a:ext cx="838200" cy="4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135396</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650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156969</xdr:rowOff>
    </xdr:from>
    <xdr:to>
      <xdr:col>85</xdr:col>
      <xdr:colOff>177800</xdr:colOff>
      <xdr:row>39</xdr:row>
      <xdr:rowOff>87119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67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126909</xdr:rowOff>
    </xdr:from>
    <xdr:to>
      <xdr:col>81</xdr:col>
      <xdr:colOff>50800</xdr:colOff>
      <xdr:row>35</xdr:row>
      <xdr:rowOff>57382</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5441859"/>
          <a:ext cx="889000" cy="61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141119</xdr:rowOff>
    </xdr:from>
    <xdr:to>
      <xdr:col>81</xdr:col>
      <xdr:colOff>101600</xdr:colOff>
      <xdr:row>39</xdr:row>
      <xdr:rowOff>71269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65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62396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674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120977</xdr:rowOff>
    </xdr:from>
    <xdr:to>
      <xdr:col>76</xdr:col>
      <xdr:colOff>114300</xdr:colOff>
      <xdr:row>31</xdr:row>
      <xdr:rowOff>126909</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5435927"/>
          <a:ext cx="889000" cy="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111009</xdr:rowOff>
    </xdr:from>
    <xdr:to>
      <xdr:col>76</xdr:col>
      <xdr:colOff>165100</xdr:colOff>
      <xdr:row>39</xdr:row>
      <xdr:rowOff>41159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626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32286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71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104245</xdr:rowOff>
    </xdr:from>
    <xdr:to>
      <xdr:col>71</xdr:col>
      <xdr:colOff>177800</xdr:colOff>
      <xdr:row>31</xdr:row>
      <xdr:rowOff>120977</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5247745"/>
          <a:ext cx="889000" cy="18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134718</xdr:rowOff>
    </xdr:from>
    <xdr:to>
      <xdr:col>72</xdr:col>
      <xdr:colOff>38100</xdr:colOff>
      <xdr:row>39</xdr:row>
      <xdr:rowOff>64868</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64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55995</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74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135066</xdr:rowOff>
    </xdr:from>
    <xdr:to>
      <xdr:col>67</xdr:col>
      <xdr:colOff>101600</xdr:colOff>
      <xdr:row>39</xdr:row>
      <xdr:rowOff>65216</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65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56343</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74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137135</xdr:rowOff>
    </xdr:from>
    <xdr:to>
      <xdr:col>85</xdr:col>
      <xdr:colOff>177800</xdr:colOff>
      <xdr:row>35</xdr:row>
      <xdr:rowOff>67285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596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90162</xdr:rowOff>
    </xdr:from>
    <xdr:ext cx="534377"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591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6582</xdr:rowOff>
    </xdr:from>
    <xdr:to>
      <xdr:col>81</xdr:col>
      <xdr:colOff>101600</xdr:colOff>
      <xdr:row>35</xdr:row>
      <xdr:rowOff>108182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00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124709</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14111" y="578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76109</xdr:rowOff>
    </xdr:from>
    <xdr:to>
      <xdr:col>76</xdr:col>
      <xdr:colOff>165100</xdr:colOff>
      <xdr:row>32</xdr:row>
      <xdr:rowOff>6259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539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30</xdr:row>
      <xdr:rowOff>22786</xdr:rowOff>
    </xdr:from>
    <xdr:ext cx="599010"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292795" y="516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70177</xdr:rowOff>
    </xdr:from>
    <xdr:to>
      <xdr:col>72</xdr:col>
      <xdr:colOff>38100</xdr:colOff>
      <xdr:row>32</xdr:row>
      <xdr:rowOff>327</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538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30</xdr:row>
      <xdr:rowOff>16854</xdr:rowOff>
    </xdr:from>
    <xdr:ext cx="599010"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403795" y="5160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53445</xdr:rowOff>
    </xdr:from>
    <xdr:to>
      <xdr:col>67</xdr:col>
      <xdr:colOff>101600</xdr:colOff>
      <xdr:row>30</xdr:row>
      <xdr:rowOff>155045</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519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122</xdr:rowOff>
    </xdr:from>
    <xdr:ext cx="599010"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14795" y="497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467</xdr:rowOff>
    </xdr:from>
    <xdr:to>
      <xdr:col>85</xdr:col>
      <xdr:colOff>126364</xdr:colOff>
      <xdr:row>78</xdr:row>
      <xdr:rowOff>131339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001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135166</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50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131339</xdr:rowOff>
    </xdr:from>
    <xdr:to>
      <xdr:col>86</xdr:col>
      <xdr:colOff>25400</xdr:colOff>
      <xdr:row>78</xdr:row>
      <xdr:rowOff>131339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50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118594</xdr:rowOff>
    </xdr:from>
    <xdr:ext cx="599010"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77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467</xdr:rowOff>
    </xdr:from>
    <xdr:to>
      <xdr:col>86</xdr:col>
      <xdr:colOff>25400</xdr:colOff>
      <xdr:row>70</xdr:row>
      <xdr:rowOff>467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00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22134</xdr:rowOff>
    </xdr:from>
    <xdr:to>
      <xdr:col>85</xdr:col>
      <xdr:colOff>127000</xdr:colOff>
      <xdr:row>73</xdr:row>
      <xdr:rowOff>118832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5481300" y="12537984"/>
          <a:ext cx="838200" cy="9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166457</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85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16580</xdr:rowOff>
    </xdr:from>
    <xdr:to>
      <xdr:col>85</xdr:col>
      <xdr:colOff>177800</xdr:colOff>
      <xdr:row>75</xdr:row>
      <xdr:rowOff>118180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22134</xdr:rowOff>
    </xdr:from>
    <xdr:to>
      <xdr:col>81</xdr:col>
      <xdr:colOff>50800</xdr:colOff>
      <xdr:row>73</xdr:row>
      <xdr:rowOff>34430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2537984"/>
          <a:ext cx="889000" cy="1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34983</xdr:rowOff>
    </xdr:from>
    <xdr:to>
      <xdr:col>81</xdr:col>
      <xdr:colOff>101600</xdr:colOff>
      <xdr:row>75</xdr:row>
      <xdr:rowOff>136583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127709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34430</xdr:rowOff>
    </xdr:from>
    <xdr:to>
      <xdr:col>76</xdr:col>
      <xdr:colOff>114300</xdr:colOff>
      <xdr:row>74</xdr:row>
      <xdr:rowOff>20893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3703300" y="12550280"/>
          <a:ext cx="889000" cy="15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34820</xdr:rowOff>
    </xdr:from>
    <xdr:to>
      <xdr:col>76</xdr:col>
      <xdr:colOff>165100</xdr:colOff>
      <xdr:row>75</xdr:row>
      <xdr:rowOff>136420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127547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20893</xdr:rowOff>
    </xdr:from>
    <xdr:to>
      <xdr:col>71</xdr:col>
      <xdr:colOff>177800</xdr:colOff>
      <xdr:row>75</xdr:row>
      <xdr:rowOff>49730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2708193"/>
          <a:ext cx="889000" cy="20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164795</xdr:rowOff>
    </xdr:from>
    <xdr:to>
      <xdr:col>72</xdr:col>
      <xdr:colOff>38100</xdr:colOff>
      <xdr:row>76</xdr:row>
      <xdr:rowOff>94945</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86072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169694</xdr:rowOff>
    </xdr:from>
    <xdr:to>
      <xdr:col>67</xdr:col>
      <xdr:colOff>101600</xdr:colOff>
      <xdr:row>76</xdr:row>
      <xdr:rowOff>99844</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302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90971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12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68032</xdr:rowOff>
    </xdr:from>
    <xdr:to>
      <xdr:col>85</xdr:col>
      <xdr:colOff>177800</xdr:colOff>
      <xdr:row>73</xdr:row>
      <xdr:rowOff>169632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58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90909</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43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142784</xdr:rowOff>
    </xdr:from>
    <xdr:to>
      <xdr:col>81</xdr:col>
      <xdr:colOff>101600</xdr:colOff>
      <xdr:row>73</xdr:row>
      <xdr:rowOff>72934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48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89461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226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155080</xdr:rowOff>
    </xdr:from>
    <xdr:to>
      <xdr:col>76</xdr:col>
      <xdr:colOff>165100</xdr:colOff>
      <xdr:row>73</xdr:row>
      <xdr:rowOff>85230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4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101757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227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141543</xdr:rowOff>
    </xdr:from>
    <xdr:to>
      <xdr:col>72</xdr:col>
      <xdr:colOff>38100</xdr:colOff>
      <xdr:row>74</xdr:row>
      <xdr:rowOff>71693</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65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88220</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243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170380</xdr:rowOff>
    </xdr:from>
    <xdr:to>
      <xdr:col>67</xdr:col>
      <xdr:colOff>101600</xdr:colOff>
      <xdr:row>75</xdr:row>
      <xdr:rowOff>100530</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8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117057</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263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113207</xdr:rowOff>
    </xdr:from>
    <xdr:to>
      <xdr:col>85</xdr:col>
      <xdr:colOff>126364</xdr:colOff>
      <xdr:row>99</xdr:row>
      <xdr:rowOff>28626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43707"/>
          <a:ext cx="1269" cy="1458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32453</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0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28626</xdr:rowOff>
    </xdr:from>
    <xdr:to>
      <xdr:col>86</xdr:col>
      <xdr:colOff>25400</xdr:colOff>
      <xdr:row>99</xdr:row>
      <xdr:rowOff>28626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0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59884</xdr:rowOff>
    </xdr:from>
    <xdr:ext cx="599010"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1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113207</xdr:rowOff>
    </xdr:from>
    <xdr:to>
      <xdr:col>86</xdr:col>
      <xdr:colOff>25400</xdr:colOff>
      <xdr:row>90</xdr:row>
      <xdr:rowOff>113207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4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115188</xdr:rowOff>
    </xdr:from>
    <xdr:to>
      <xdr:col>85</xdr:col>
      <xdr:colOff>127000</xdr:colOff>
      <xdr:row>94</xdr:row>
      <xdr:rowOff>128893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6231488"/>
          <a:ext cx="838200" cy="1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148938</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608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170511</xdr:rowOff>
    </xdr:from>
    <xdr:to>
      <xdr:col>85</xdr:col>
      <xdr:colOff>177800</xdr:colOff>
      <xdr:row>97</xdr:row>
      <xdr:rowOff>100661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2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6744</xdr:rowOff>
    </xdr:from>
    <xdr:to>
      <xdr:col>81</xdr:col>
      <xdr:colOff>50800</xdr:colOff>
      <xdr:row>94</xdr:row>
      <xdr:rowOff>115188</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123044"/>
          <a:ext cx="889000" cy="10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168720</xdr:rowOff>
    </xdr:from>
    <xdr:to>
      <xdr:col>81</xdr:col>
      <xdr:colOff>101600</xdr:colOff>
      <xdr:row>97</xdr:row>
      <xdr:rowOff>98870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2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89997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72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6744</xdr:rowOff>
    </xdr:from>
    <xdr:to>
      <xdr:col>76</xdr:col>
      <xdr:colOff>114300</xdr:colOff>
      <xdr:row>94</xdr:row>
      <xdr:rowOff>126505</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123044"/>
          <a:ext cx="889000" cy="11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110325</xdr:rowOff>
    </xdr:from>
    <xdr:to>
      <xdr:col>76</xdr:col>
      <xdr:colOff>165100</xdr:colOff>
      <xdr:row>97</xdr:row>
      <xdr:rowOff>40475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31602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6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126505</xdr:rowOff>
    </xdr:from>
    <xdr:to>
      <xdr:col>71</xdr:col>
      <xdr:colOff>177800</xdr:colOff>
      <xdr:row>95</xdr:row>
      <xdr:rowOff>20980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242805"/>
          <a:ext cx="889000" cy="6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135573</xdr:rowOff>
    </xdr:from>
    <xdr:to>
      <xdr:col>72</xdr:col>
      <xdr:colOff>38100</xdr:colOff>
      <xdr:row>98</xdr:row>
      <xdr:rowOff>65723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56850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8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151905</xdr:rowOff>
    </xdr:from>
    <xdr:to>
      <xdr:col>67</xdr:col>
      <xdr:colOff>101600</xdr:colOff>
      <xdr:row>98</xdr:row>
      <xdr:rowOff>82055</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73182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87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78093</xdr:rowOff>
    </xdr:from>
    <xdr:to>
      <xdr:col>85</xdr:col>
      <xdr:colOff>177800</xdr:colOff>
      <xdr:row>95</xdr:row>
      <xdr:rowOff>8243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19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100970</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04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64388</xdr:rowOff>
    </xdr:from>
    <xdr:to>
      <xdr:col>81</xdr:col>
      <xdr:colOff>101600</xdr:colOff>
      <xdr:row>94</xdr:row>
      <xdr:rowOff>165988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18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11065</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595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127394</xdr:rowOff>
    </xdr:from>
    <xdr:to>
      <xdr:col>76</xdr:col>
      <xdr:colOff>165100</xdr:colOff>
      <xdr:row>94</xdr:row>
      <xdr:rowOff>57544</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0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74071</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584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75705</xdr:rowOff>
    </xdr:from>
    <xdr:to>
      <xdr:col>72</xdr:col>
      <xdr:colOff>38100</xdr:colOff>
      <xdr:row>95</xdr:row>
      <xdr:rowOff>5855</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19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22382</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596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141630</xdr:rowOff>
    </xdr:from>
    <xdr:to>
      <xdr:col>67</xdr:col>
      <xdr:colOff>101600</xdr:colOff>
      <xdr:row>95</xdr:row>
      <xdr:rowOff>71780</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25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88307</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03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13010</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499410"/>
          <a:ext cx="1269" cy="115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131137</xdr:rowOff>
    </xdr:from>
    <xdr:ext cx="534377"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2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13010</xdr:rowOff>
    </xdr:from>
    <xdr:to>
      <xdr:col>116</xdr:col>
      <xdr:colOff>152400</xdr:colOff>
      <xdr:row>32</xdr:row>
      <xdr:rowOff>13010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49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134488</xdr:rowOff>
    </xdr:from>
    <xdr:to>
      <xdr:col>116</xdr:col>
      <xdr:colOff>63500</xdr:colOff>
      <xdr:row>38</xdr:row>
      <xdr:rowOff>139334</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1323300" y="6649588"/>
          <a:ext cx="8382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42100</xdr:rowOff>
    </xdr:from>
    <xdr:ext cx="469744"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214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19223</xdr:rowOff>
    </xdr:from>
    <xdr:to>
      <xdr:col>116</xdr:col>
      <xdr:colOff>114300</xdr:colOff>
      <xdr:row>37</xdr:row>
      <xdr:rowOff>120823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36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134488</xdr:rowOff>
    </xdr:from>
    <xdr:to>
      <xdr:col>111</xdr:col>
      <xdr:colOff>177800</xdr:colOff>
      <xdr:row>38</xdr:row>
      <xdr:rowOff>135859</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20434300" y="6649588"/>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39888</xdr:rowOff>
    </xdr:from>
    <xdr:to>
      <xdr:col>112</xdr:col>
      <xdr:colOff>38100</xdr:colOff>
      <xdr:row>37</xdr:row>
      <xdr:rowOff>141488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158015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15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133985</xdr:rowOff>
    </xdr:from>
    <xdr:to>
      <xdr:col>107</xdr:col>
      <xdr:colOff>50800</xdr:colOff>
      <xdr:row>38</xdr:row>
      <xdr:rowOff>135859</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9545300" y="6649085"/>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18903</xdr:rowOff>
    </xdr:from>
    <xdr:to>
      <xdr:col>107</xdr:col>
      <xdr:colOff>101600</xdr:colOff>
      <xdr:row>37</xdr:row>
      <xdr:rowOff>120503</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137030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13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133985</xdr:rowOff>
    </xdr:from>
    <xdr:to>
      <xdr:col>102</xdr:col>
      <xdr:colOff>114300</xdr:colOff>
      <xdr:row>38</xdr:row>
      <xdr:rowOff>136682</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18656300" y="6649085"/>
          <a:ext cx="889000" cy="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23415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98442</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88534</xdr:rowOff>
    </xdr:from>
    <xdr:to>
      <xdr:col>116</xdr:col>
      <xdr:colOff>114300</xdr:colOff>
      <xdr:row>39</xdr:row>
      <xdr:rowOff>18684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60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3461</xdr:rowOff>
    </xdr:from>
    <xdr:ext cx="249299"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5185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83688</xdr:rowOff>
    </xdr:from>
    <xdr:to>
      <xdr:col>112</xdr:col>
      <xdr:colOff>38100</xdr:colOff>
      <xdr:row>39</xdr:row>
      <xdr:rowOff>13838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59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4965</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4017" y="6691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85059</xdr:rowOff>
    </xdr:from>
    <xdr:to>
      <xdr:col>107</xdr:col>
      <xdr:colOff>101600</xdr:colOff>
      <xdr:row>39</xdr:row>
      <xdr:rowOff>15209</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60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6336</xdr:rowOff>
    </xdr:from>
    <xdr:ext cx="313932"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277333" y="66928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83185</xdr:rowOff>
    </xdr:from>
    <xdr:to>
      <xdr:col>102</xdr:col>
      <xdr:colOff>165100</xdr:colOff>
      <xdr:row>39</xdr:row>
      <xdr:rowOff>13335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4462</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356017" y="6691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85882</xdr:rowOff>
    </xdr:from>
    <xdr:to>
      <xdr:col>98</xdr:col>
      <xdr:colOff>38100</xdr:colOff>
      <xdr:row>39</xdr:row>
      <xdr:rowOff>16032</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60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7159</xdr:rowOff>
    </xdr:from>
    <xdr:ext cx="313932"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499333" y="6693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86939</xdr:rowOff>
    </xdr:from>
    <xdr:to>
      <xdr:col>116</xdr:col>
      <xdr:colOff>62864</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9002339"/>
          <a:ext cx="1269" cy="1081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33616</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77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86939</xdr:rowOff>
    </xdr:from>
    <xdr:to>
      <xdr:col>116</xdr:col>
      <xdr:colOff>152400</xdr:colOff>
      <xdr:row>52</xdr:row>
      <xdr:rowOff>86939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900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15753</xdr:rowOff>
    </xdr:from>
    <xdr:to>
      <xdr:col>116</xdr:col>
      <xdr:colOff>63500</xdr:colOff>
      <xdr:row>58</xdr:row>
      <xdr:rowOff>24211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959853"/>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131939</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561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109062</xdr:rowOff>
    </xdr:from>
    <xdr:to>
      <xdr:col>116</xdr:col>
      <xdr:colOff>114300</xdr:colOff>
      <xdr:row>57</xdr:row>
      <xdr:rowOff>39212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9078</xdr:rowOff>
    </xdr:from>
    <xdr:to>
      <xdr:col>111</xdr:col>
      <xdr:colOff>177800</xdr:colOff>
      <xdr:row>58</xdr:row>
      <xdr:rowOff>15753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9953178"/>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127305</xdr:rowOff>
    </xdr:from>
    <xdr:to>
      <xdr:col>112</xdr:col>
      <xdr:colOff>38100</xdr:colOff>
      <xdr:row>57</xdr:row>
      <xdr:rowOff>57455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73982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9078</xdr:rowOff>
    </xdr:from>
    <xdr:to>
      <xdr:col>107</xdr:col>
      <xdr:colOff>50800</xdr:colOff>
      <xdr:row>58</xdr:row>
      <xdr:rowOff>13787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9953178"/>
          <a:ext cx="8890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107462</xdr:rowOff>
    </xdr:from>
    <xdr:to>
      <xdr:col>107</xdr:col>
      <xdr:colOff>101600</xdr:colOff>
      <xdr:row>57</xdr:row>
      <xdr:rowOff>37612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54139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13787</xdr:rowOff>
    </xdr:from>
    <xdr:to>
      <xdr:col>102</xdr:col>
      <xdr:colOff>114300</xdr:colOff>
      <xdr:row>58</xdr:row>
      <xdr:rowOff>18634</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9957887"/>
          <a:ext cx="889000" cy="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6696</xdr:rowOff>
    </xdr:from>
    <xdr:to>
      <xdr:col>102</xdr:col>
      <xdr:colOff>165100</xdr:colOff>
      <xdr:row>57</xdr:row>
      <xdr:rowOff>108296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124823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17349</xdr:rowOff>
    </xdr:from>
    <xdr:to>
      <xdr:col>98</xdr:col>
      <xdr:colOff>38100</xdr:colOff>
      <xdr:row>57</xdr:row>
      <xdr:rowOff>118949</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135476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56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144861</xdr:rowOff>
    </xdr:from>
    <xdr:to>
      <xdr:col>116</xdr:col>
      <xdr:colOff>114300</xdr:colOff>
      <xdr:row>58</xdr:row>
      <xdr:rowOff>75011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91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59788</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83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136403</xdr:rowOff>
    </xdr:from>
    <xdr:to>
      <xdr:col>112</xdr:col>
      <xdr:colOff>38100</xdr:colOff>
      <xdr:row>58</xdr:row>
      <xdr:rowOff>66553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90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57680</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1000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129728</xdr:rowOff>
    </xdr:from>
    <xdr:to>
      <xdr:col>107</xdr:col>
      <xdr:colOff>101600</xdr:colOff>
      <xdr:row>58</xdr:row>
      <xdr:rowOff>59878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90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51005</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999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134437</xdr:rowOff>
    </xdr:from>
    <xdr:to>
      <xdr:col>102</xdr:col>
      <xdr:colOff>165100</xdr:colOff>
      <xdr:row>58</xdr:row>
      <xdr:rowOff>64587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90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55714</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999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139284</xdr:rowOff>
    </xdr:from>
    <xdr:to>
      <xdr:col>98</xdr:col>
      <xdr:colOff>38100</xdr:colOff>
      <xdr:row>58</xdr:row>
      <xdr:rowOff>69434</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91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60561</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00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130670</xdr:rowOff>
    </xdr:from>
    <xdr:to>
      <xdr:col>116</xdr:col>
      <xdr:colOff>62864</xdr:colOff>
      <xdr:row>78</xdr:row>
      <xdr:rowOff>66815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32170"/>
          <a:ext cx="1269" cy="130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70642</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4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66815</xdr:rowOff>
    </xdr:from>
    <xdr:to>
      <xdr:col>116</xdr:col>
      <xdr:colOff>152400</xdr:colOff>
      <xdr:row>78</xdr:row>
      <xdr:rowOff>66815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39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77347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0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130670</xdr:rowOff>
    </xdr:from>
    <xdr:to>
      <xdr:col>116</xdr:col>
      <xdr:colOff>152400</xdr:colOff>
      <xdr:row>70</xdr:row>
      <xdr:rowOff>130670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64</xdr:rowOff>
    </xdr:from>
    <xdr:to>
      <xdr:col>116</xdr:col>
      <xdr:colOff>63500</xdr:colOff>
      <xdr:row>74</xdr:row>
      <xdr:rowOff>51651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687364"/>
          <a:ext cx="838200" cy="5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139869</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827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161442</xdr:rowOff>
    </xdr:from>
    <xdr:to>
      <xdr:col>116</xdr:col>
      <xdr:colOff>114300</xdr:colOff>
      <xdr:row>75</xdr:row>
      <xdr:rowOff>91592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51651</xdr:rowOff>
    </xdr:from>
    <xdr:to>
      <xdr:col>111</xdr:col>
      <xdr:colOff>177800</xdr:colOff>
      <xdr:row>74</xdr:row>
      <xdr:rowOff>70434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738951"/>
          <a:ext cx="88900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59639</xdr:rowOff>
    </xdr:from>
    <xdr:to>
      <xdr:col>112</xdr:col>
      <xdr:colOff>38100</xdr:colOff>
      <xdr:row>75</xdr:row>
      <xdr:rowOff>161240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152367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70434</xdr:rowOff>
    </xdr:from>
    <xdr:to>
      <xdr:col>107</xdr:col>
      <xdr:colOff>50800</xdr:colOff>
      <xdr:row>74</xdr:row>
      <xdr:rowOff>152578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757734"/>
          <a:ext cx="889000" cy="8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86843</xdr:rowOff>
    </xdr:from>
    <xdr:to>
      <xdr:col>107</xdr:col>
      <xdr:colOff>101600</xdr:colOff>
      <xdr:row>76</xdr:row>
      <xdr:rowOff>16993</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8120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100495</xdr:rowOff>
    </xdr:from>
    <xdr:to>
      <xdr:col>102</xdr:col>
      <xdr:colOff>114300</xdr:colOff>
      <xdr:row>74</xdr:row>
      <xdr:rowOff>152578</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2787795"/>
          <a:ext cx="889000" cy="5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25197</xdr:rowOff>
    </xdr:from>
    <xdr:to>
      <xdr:col>102</xdr:col>
      <xdr:colOff>165100</xdr:colOff>
      <xdr:row>76</xdr:row>
      <xdr:rowOff>126797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117924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143764</xdr:rowOff>
    </xdr:from>
    <xdr:to>
      <xdr:col>98</xdr:col>
      <xdr:colOff>38100</xdr:colOff>
      <xdr:row>75</xdr:row>
      <xdr:rowOff>73914</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65041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9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120714</xdr:rowOff>
    </xdr:from>
    <xdr:to>
      <xdr:col>116</xdr:col>
      <xdr:colOff>114300</xdr:colOff>
      <xdr:row>74</xdr:row>
      <xdr:rowOff>50864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63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143591</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48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851</xdr:rowOff>
    </xdr:from>
    <xdr:to>
      <xdr:col>112</xdr:col>
      <xdr:colOff>38100</xdr:colOff>
      <xdr:row>74</xdr:row>
      <xdr:rowOff>102451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68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118978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46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19634</xdr:rowOff>
    </xdr:from>
    <xdr:to>
      <xdr:col>107</xdr:col>
      <xdr:colOff>101600</xdr:colOff>
      <xdr:row>74</xdr:row>
      <xdr:rowOff>121234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70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137761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48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101778</xdr:rowOff>
    </xdr:from>
    <xdr:to>
      <xdr:col>102</xdr:col>
      <xdr:colOff>165100</xdr:colOff>
      <xdr:row>75</xdr:row>
      <xdr:rowOff>31928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7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48455</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56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49695</xdr:rowOff>
    </xdr:from>
    <xdr:to>
      <xdr:col>98</xdr:col>
      <xdr:colOff>38100</xdr:colOff>
      <xdr:row>74</xdr:row>
      <xdr:rowOff>151295</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7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167822</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　給与等の見直しや災害対応等で依然として令和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年度も類似団体平均を上回っている。今後も災害対応職員の確保のため人件費の増が見込まれるが、適正な人員管理に努め費用の増加を抑える。</a:t>
          </a:r>
          <a:endParaRPr lang="ja-JP" altLang="ja-JP" sz="1400">
            <a:effectLst/>
          </a:endParaRPr>
        </a:p>
        <a:p>
          <a:r>
            <a:rPr kumimoji="1" lang="ja-JP" altLang="ja-JP" sz="1100">
              <a:solidFill>
                <a:schemeClr val="dk1"/>
              </a:solidFill>
              <a:effectLst/>
              <a:latin typeface="+mn-lt"/>
              <a:ea typeface="+mn-ea"/>
              <a:cs typeface="+mn-cs"/>
            </a:rPr>
            <a:t>●物件費　ふるさと応援寄附金事業</a:t>
          </a:r>
          <a:r>
            <a:rPr kumimoji="1" lang="ja-JP" altLang="en-US" sz="1100">
              <a:solidFill>
                <a:schemeClr val="dk1"/>
              </a:solidFill>
              <a:effectLst/>
              <a:latin typeface="+mn-lt"/>
              <a:ea typeface="+mn-ea"/>
              <a:cs typeface="+mn-cs"/>
            </a:rPr>
            <a:t>費</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の減により</a:t>
          </a:r>
          <a:r>
            <a:rPr kumimoji="1" lang="ja-JP" altLang="ja-JP" sz="1100">
              <a:solidFill>
                <a:schemeClr val="dk1"/>
              </a:solidFill>
              <a:effectLst/>
              <a:latin typeface="+mn-lt"/>
              <a:ea typeface="+mn-ea"/>
              <a:cs typeface="+mn-cs"/>
            </a:rPr>
            <a:t>前年度より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しかし、前年同様</a:t>
          </a:r>
          <a:r>
            <a:rPr kumimoji="1" lang="ja-JP" altLang="ja-JP" sz="1100">
              <a:solidFill>
                <a:schemeClr val="dk1"/>
              </a:solidFill>
              <a:effectLst/>
              <a:latin typeface="+mn-lt"/>
              <a:ea typeface="+mn-ea"/>
              <a:cs typeface="+mn-cs"/>
            </a:rPr>
            <a:t>類似団体平均を上回っている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その他事業の見直し等を行い経費の縮減に努める。</a:t>
          </a:r>
          <a:endParaRPr lang="ja-JP" altLang="ja-JP" sz="1400">
            <a:effectLst/>
          </a:endParaRPr>
        </a:p>
        <a:p>
          <a:r>
            <a:rPr kumimoji="1" lang="ja-JP" altLang="ja-JP" sz="1100">
              <a:solidFill>
                <a:schemeClr val="dk1"/>
              </a:solidFill>
              <a:effectLst/>
              <a:latin typeface="+mn-lt"/>
              <a:ea typeface="+mn-ea"/>
              <a:cs typeface="+mn-cs"/>
            </a:rPr>
            <a:t>●普通建設事業費　</a:t>
          </a:r>
          <a:r>
            <a:rPr kumimoji="1" lang="ja-JP" altLang="en-US" sz="1100">
              <a:solidFill>
                <a:schemeClr val="dk1"/>
              </a:solidFill>
              <a:effectLst/>
              <a:latin typeface="+mn-lt"/>
              <a:ea typeface="+mn-ea"/>
              <a:cs typeface="+mn-cs"/>
            </a:rPr>
            <a:t>庁舎建設事業、小学校施設整備事業費の増により</a:t>
          </a:r>
          <a:r>
            <a:rPr kumimoji="1" lang="ja-JP" altLang="ja-JP" sz="1100">
              <a:solidFill>
                <a:schemeClr val="dk1"/>
              </a:solidFill>
              <a:effectLst/>
              <a:latin typeface="+mn-lt"/>
              <a:ea typeface="+mn-ea"/>
              <a:cs typeface="+mn-cs"/>
            </a:rPr>
            <a:t>前年度と比べ</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となっている。今後必要な事業を見極め、過剰な施工実施とならないよう経費縮減に努める。</a:t>
          </a:r>
          <a:endParaRPr lang="ja-JP" altLang="ja-JP" sz="1400">
            <a:effectLst/>
          </a:endParaRPr>
        </a:p>
        <a:p>
          <a:r>
            <a:rPr kumimoji="1" lang="ja-JP" altLang="ja-JP" sz="1100">
              <a:solidFill>
                <a:schemeClr val="dk1"/>
              </a:solidFill>
              <a:effectLst/>
              <a:latin typeface="+mn-lt"/>
              <a:ea typeface="+mn-ea"/>
              <a:cs typeface="+mn-cs"/>
            </a:rPr>
            <a:t>●災害復旧事業費　前年に引き続き、九州北部豪雨に伴う災害復旧事業を行ったことに加え、平成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年豪雨災害の災害復旧事業費が類似団体と比較して大幅に上回っている。復旧事業は長期にわたることが予想されるため、今後数年は高水準で推移すると考えられる。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●公債費　前年度より繰り上げ償還額が減少した</a:t>
          </a:r>
          <a:r>
            <a:rPr kumimoji="1" lang="ja-JP" altLang="en-US" sz="1100">
              <a:solidFill>
                <a:schemeClr val="dk1"/>
              </a:solidFill>
              <a:effectLst/>
              <a:latin typeface="+mn-lt"/>
              <a:ea typeface="+mn-ea"/>
              <a:cs typeface="+mn-cs"/>
            </a:rPr>
            <a:t>ことで前年比で減少している</a:t>
          </a:r>
          <a:r>
            <a:rPr kumimoji="1" lang="ja-JP" altLang="ja-JP" sz="1100">
              <a:solidFill>
                <a:schemeClr val="dk1"/>
              </a:solidFill>
              <a:effectLst/>
              <a:latin typeface="+mn-lt"/>
              <a:ea typeface="+mn-ea"/>
              <a:cs typeface="+mn-cs"/>
            </a:rPr>
            <a:t>。今後も災害復旧事業に対する償還</a:t>
          </a:r>
          <a:r>
            <a:rPr kumimoji="1" lang="ja-JP" altLang="en-US" sz="1100">
              <a:solidFill>
                <a:schemeClr val="dk1"/>
              </a:solidFill>
              <a:effectLst/>
              <a:latin typeface="+mn-lt"/>
              <a:ea typeface="+mn-ea"/>
              <a:cs typeface="+mn-cs"/>
            </a:rPr>
            <a:t>は続く</a:t>
          </a:r>
          <a:r>
            <a:rPr kumimoji="1" lang="ja-JP" altLang="ja-JP" sz="1100">
              <a:solidFill>
                <a:schemeClr val="dk1"/>
              </a:solidFill>
              <a:effectLst/>
              <a:latin typeface="+mn-lt"/>
              <a:ea typeface="+mn-ea"/>
              <a:cs typeface="+mn-cs"/>
            </a:rPr>
            <a:t>ため</a:t>
          </a:r>
          <a:r>
            <a:rPr kumimoji="1" lang="ja-JP" altLang="en-US" sz="1100">
              <a:solidFill>
                <a:schemeClr val="dk1"/>
              </a:solidFill>
              <a:effectLst/>
              <a:latin typeface="+mn-lt"/>
              <a:ea typeface="+mn-ea"/>
              <a:cs typeface="+mn-cs"/>
            </a:rPr>
            <a:t>同</a:t>
          </a:r>
          <a:r>
            <a:rPr kumimoji="1" lang="ja-JP" altLang="ja-JP" sz="1100">
              <a:solidFill>
                <a:schemeClr val="dk1"/>
              </a:solidFill>
              <a:effectLst/>
              <a:latin typeface="+mn-lt"/>
              <a:ea typeface="+mn-ea"/>
              <a:cs typeface="+mn-cs"/>
            </a:rPr>
            <a:t>水準で推移するものと見込まれる。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50,571
49,508
246.71
41,719,972
40,141,759
1,271,160
15,950,337
30,092,865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38</xdr:row>
      <xdr:rowOff>74168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25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77995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74168</xdr:rowOff>
    </xdr:from>
    <xdr:to>
      <xdr:col>24</xdr:col>
      <xdr:colOff>152400</xdr:colOff>
      <xdr:row>38</xdr:row>
      <xdr:rowOff>74168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12065</xdr:rowOff>
    </xdr:from>
    <xdr:to>
      <xdr:col>24</xdr:col>
      <xdr:colOff>63500</xdr:colOff>
      <xdr:row>35</xdr:row>
      <xdr:rowOff>12065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128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95140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5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116713</xdr:rowOff>
    </xdr:from>
    <xdr:to>
      <xdr:col>24</xdr:col>
      <xdr:colOff>114300</xdr:colOff>
      <xdr:row>36</xdr:row>
      <xdr:rowOff>46863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12065</xdr:rowOff>
    </xdr:from>
    <xdr:to>
      <xdr:col>19</xdr:col>
      <xdr:colOff>177800</xdr:colOff>
      <xdr:row>35</xdr:row>
      <xdr:rowOff>13208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1281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148336</xdr:rowOff>
    </xdr:from>
    <xdr:to>
      <xdr:col>20</xdr:col>
      <xdr:colOff>38100</xdr:colOff>
      <xdr:row>36</xdr:row>
      <xdr:rowOff>78486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69613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13208</xdr:rowOff>
    </xdr:from>
    <xdr:to>
      <xdr:col>15</xdr:col>
      <xdr:colOff>50800</xdr:colOff>
      <xdr:row>35</xdr:row>
      <xdr:rowOff>73406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13958"/>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168148</xdr:rowOff>
    </xdr:from>
    <xdr:to>
      <xdr:col>15</xdr:col>
      <xdr:colOff>101600</xdr:colOff>
      <xdr:row>36</xdr:row>
      <xdr:rowOff>98298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89425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73406</xdr:rowOff>
    </xdr:from>
    <xdr:to>
      <xdr:col>10</xdr:col>
      <xdr:colOff>114300</xdr:colOff>
      <xdr:row>35</xdr:row>
      <xdr:rowOff>103886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74156"/>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151765</xdr:rowOff>
    </xdr:from>
    <xdr:to>
      <xdr:col>10</xdr:col>
      <xdr:colOff>165100</xdr:colOff>
      <xdr:row>36</xdr:row>
      <xdr:rowOff>81915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73042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112522</xdr:rowOff>
    </xdr:from>
    <xdr:to>
      <xdr:col>6</xdr:col>
      <xdr:colOff>38100</xdr:colOff>
      <xdr:row>36</xdr:row>
      <xdr:rowOff>42672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33799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132715</xdr:rowOff>
    </xdr:from>
    <xdr:to>
      <xdr:col>24</xdr:col>
      <xdr:colOff>114300</xdr:colOff>
      <xdr:row>35</xdr:row>
      <xdr:rowOff>62865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6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155592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1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132715</xdr:rowOff>
    </xdr:from>
    <xdr:to>
      <xdr:col>20</xdr:col>
      <xdr:colOff>38100</xdr:colOff>
      <xdr:row>35</xdr:row>
      <xdr:rowOff>62865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6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79392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3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133858</xdr:rowOff>
    </xdr:from>
    <xdr:to>
      <xdr:col>15</xdr:col>
      <xdr:colOff>101600</xdr:colOff>
      <xdr:row>35</xdr:row>
      <xdr:rowOff>64008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6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80535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38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22606</xdr:rowOff>
    </xdr:from>
    <xdr:to>
      <xdr:col>10</xdr:col>
      <xdr:colOff>165100</xdr:colOff>
      <xdr:row>35</xdr:row>
      <xdr:rowOff>124206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2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140733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9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53086</xdr:rowOff>
    </xdr:from>
    <xdr:to>
      <xdr:col>6</xdr:col>
      <xdr:colOff>38100</xdr:colOff>
      <xdr:row>35</xdr:row>
      <xdr:rowOff>154686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5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171213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2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143833</xdr:rowOff>
    </xdr:from>
    <xdr:to>
      <xdr:col>24</xdr:col>
      <xdr:colOff>62865</xdr:colOff>
      <xdr:row>57</xdr:row>
      <xdr:rowOff>168128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887783"/>
          <a:ext cx="1270" cy="105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4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168128</xdr:rowOff>
    </xdr:from>
    <xdr:to>
      <xdr:col>24</xdr:col>
      <xdr:colOff>152400</xdr:colOff>
      <xdr:row>57</xdr:row>
      <xdr:rowOff>168128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90510</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6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143833</xdr:rowOff>
    </xdr:from>
    <xdr:to>
      <xdr:col>24</xdr:col>
      <xdr:colOff>152400</xdr:colOff>
      <xdr:row>51</xdr:row>
      <xdr:rowOff>143833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887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7085</xdr:rowOff>
    </xdr:from>
    <xdr:to>
      <xdr:col>24</xdr:col>
      <xdr:colOff>63500</xdr:colOff>
      <xdr:row>54</xdr:row>
      <xdr:rowOff>78737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093935"/>
          <a:ext cx="838200" cy="24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118346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48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139919</xdr:rowOff>
    </xdr:from>
    <xdr:to>
      <xdr:col>24</xdr:col>
      <xdr:colOff>114300</xdr:colOff>
      <xdr:row>56</xdr:row>
      <xdr:rowOff>70069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78737</xdr:rowOff>
    </xdr:from>
    <xdr:to>
      <xdr:col>19</xdr:col>
      <xdr:colOff>177800</xdr:colOff>
      <xdr:row>54</xdr:row>
      <xdr:rowOff>93093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337037"/>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6622</xdr:rowOff>
    </xdr:from>
    <xdr:to>
      <xdr:col>20</xdr:col>
      <xdr:colOff>38100</xdr:colOff>
      <xdr:row>56</xdr:row>
      <xdr:rowOff>108222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99349</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7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13152</xdr:rowOff>
    </xdr:from>
    <xdr:to>
      <xdr:col>15</xdr:col>
      <xdr:colOff>50800</xdr:colOff>
      <xdr:row>54</xdr:row>
      <xdr:rowOff>93093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928552"/>
          <a:ext cx="889000" cy="42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2210</xdr:rowOff>
    </xdr:from>
    <xdr:to>
      <xdr:col>15</xdr:col>
      <xdr:colOff>101600</xdr:colOff>
      <xdr:row>56</xdr:row>
      <xdr:rowOff>103810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94937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13152</xdr:rowOff>
    </xdr:from>
    <xdr:to>
      <xdr:col>10</xdr:col>
      <xdr:colOff>114300</xdr:colOff>
      <xdr:row>55</xdr:row>
      <xdr:rowOff>52398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928552"/>
          <a:ext cx="889000" cy="55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68287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36530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0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127735</xdr:rowOff>
    </xdr:from>
    <xdr:to>
      <xdr:col>24</xdr:col>
      <xdr:colOff>114300</xdr:colOff>
      <xdr:row>53</xdr:row>
      <xdr:rowOff>57885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0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150612</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889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27937</xdr:rowOff>
    </xdr:from>
    <xdr:to>
      <xdr:col>20</xdr:col>
      <xdr:colOff>38100</xdr:colOff>
      <xdr:row>54</xdr:row>
      <xdr:rowOff>129537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28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146064</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061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42293</xdr:rowOff>
    </xdr:from>
    <xdr:to>
      <xdr:col>15</xdr:col>
      <xdr:colOff>101600</xdr:colOff>
      <xdr:row>54</xdr:row>
      <xdr:rowOff>143893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30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160420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07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133802</xdr:rowOff>
    </xdr:from>
    <xdr:to>
      <xdr:col>10</xdr:col>
      <xdr:colOff>165100</xdr:colOff>
      <xdr:row>52</xdr:row>
      <xdr:rowOff>63952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87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80479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6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1598</xdr:rowOff>
    </xdr:from>
    <xdr:to>
      <xdr:col>6</xdr:col>
      <xdr:colOff>38100</xdr:colOff>
      <xdr:row>55</xdr:row>
      <xdr:rowOff>103198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43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119725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206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91041</xdr:rowOff>
    </xdr:from>
    <xdr:to>
      <xdr:col>24</xdr:col>
      <xdr:colOff>62865</xdr:colOff>
      <xdr:row>78</xdr:row>
      <xdr:rowOff>142622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21091"/>
          <a:ext cx="1270" cy="159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146449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1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142622</xdr:rowOff>
    </xdr:from>
    <xdr:to>
      <xdr:col>24</xdr:col>
      <xdr:colOff>152400</xdr:colOff>
      <xdr:row>78</xdr:row>
      <xdr:rowOff>142622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1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37718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69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91041</xdr:rowOff>
    </xdr:from>
    <xdr:to>
      <xdr:col>24</xdr:col>
      <xdr:colOff>152400</xdr:colOff>
      <xdr:row>69</xdr:row>
      <xdr:rowOff>91041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21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106422</xdr:rowOff>
    </xdr:from>
    <xdr:to>
      <xdr:col>24</xdr:col>
      <xdr:colOff>63500</xdr:colOff>
      <xdr:row>75</xdr:row>
      <xdr:rowOff>126327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65172"/>
          <a:ext cx="838200" cy="1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38200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25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15323</xdr:rowOff>
    </xdr:from>
    <xdr:to>
      <xdr:col>24</xdr:col>
      <xdr:colOff>114300</xdr:colOff>
      <xdr:row>75</xdr:row>
      <xdr:rowOff>116923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7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93997</xdr:rowOff>
    </xdr:from>
    <xdr:to>
      <xdr:col>19</xdr:col>
      <xdr:colOff>177800</xdr:colOff>
      <xdr:row>75</xdr:row>
      <xdr:rowOff>126327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952747"/>
          <a:ext cx="889000" cy="3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56586</xdr:rowOff>
    </xdr:from>
    <xdr:to>
      <xdr:col>20</xdr:col>
      <xdr:colOff>38100</xdr:colOff>
      <xdr:row>76</xdr:row>
      <xdr:rowOff>158186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8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149313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7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93997</xdr:rowOff>
    </xdr:from>
    <xdr:to>
      <xdr:col>15</xdr:col>
      <xdr:colOff>50800</xdr:colOff>
      <xdr:row>77</xdr:row>
      <xdr:rowOff>114619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52747"/>
          <a:ext cx="889000" cy="36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48242</xdr:rowOff>
    </xdr:from>
    <xdr:to>
      <xdr:col>15</xdr:col>
      <xdr:colOff>101600</xdr:colOff>
      <xdr:row>75</xdr:row>
      <xdr:rowOff>149842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0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140969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9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114619</xdr:rowOff>
    </xdr:from>
    <xdr:to>
      <xdr:col>10</xdr:col>
      <xdr:colOff>114300</xdr:colOff>
      <xdr:row>78</xdr:row>
      <xdr:rowOff>23538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16269"/>
          <a:ext cx="889000" cy="8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136399</xdr:rowOff>
    </xdr:from>
    <xdr:to>
      <xdr:col>10</xdr:col>
      <xdr:colOff>165100</xdr:colOff>
      <xdr:row>78</xdr:row>
      <xdr:rowOff>66549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3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57676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30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52112</xdr:rowOff>
    </xdr:from>
    <xdr:to>
      <xdr:col>6</xdr:col>
      <xdr:colOff>38100</xdr:colOff>
      <xdr:row>78</xdr:row>
      <xdr:rowOff>153712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2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144839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55622</xdr:rowOff>
    </xdr:from>
    <xdr:to>
      <xdr:col>24</xdr:col>
      <xdr:colOff>114300</xdr:colOff>
      <xdr:row>75</xdr:row>
      <xdr:rowOff>157221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143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34049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92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75527</xdr:rowOff>
    </xdr:from>
    <xdr:to>
      <xdr:col>20</xdr:col>
      <xdr:colOff>38100</xdr:colOff>
      <xdr:row>76</xdr:row>
      <xdr:rowOff>5677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3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22204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09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43197</xdr:rowOff>
    </xdr:from>
    <xdr:to>
      <xdr:col>15</xdr:col>
      <xdr:colOff>101600</xdr:colOff>
      <xdr:row>75</xdr:row>
      <xdr:rowOff>144797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0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161324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77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63819</xdr:rowOff>
    </xdr:from>
    <xdr:to>
      <xdr:col>10</xdr:col>
      <xdr:colOff>165100</xdr:colOff>
      <xdr:row>77</xdr:row>
      <xdr:rowOff>165419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6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10496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04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144188</xdr:rowOff>
    </xdr:from>
    <xdr:to>
      <xdr:col>6</xdr:col>
      <xdr:colOff>38100</xdr:colOff>
      <xdr:row>78</xdr:row>
      <xdr:rowOff>74338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4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90865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21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99124</xdr:rowOff>
    </xdr:from>
    <xdr:to>
      <xdr:col>24</xdr:col>
      <xdr:colOff>62865</xdr:colOff>
      <xdr:row>98</xdr:row>
      <xdr:rowOff>36182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9624"/>
          <a:ext cx="1270" cy="1308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40009</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4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36182</xdr:rowOff>
    </xdr:from>
    <xdr:to>
      <xdr:col>24</xdr:col>
      <xdr:colOff>152400</xdr:colOff>
      <xdr:row>98</xdr:row>
      <xdr:rowOff>36182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3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45801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0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99124</xdr:rowOff>
    </xdr:from>
    <xdr:to>
      <xdr:col>24</xdr:col>
      <xdr:colOff>152400</xdr:colOff>
      <xdr:row>90</xdr:row>
      <xdr:rowOff>99124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9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162216</xdr:rowOff>
    </xdr:from>
    <xdr:to>
      <xdr:col>24</xdr:col>
      <xdr:colOff>63500</xdr:colOff>
      <xdr:row>95</xdr:row>
      <xdr:rowOff>166236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449966"/>
          <a:ext cx="838200" cy="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93108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09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70231</xdr:rowOff>
    </xdr:from>
    <xdr:to>
      <xdr:col>24</xdr:col>
      <xdr:colOff>114300</xdr:colOff>
      <xdr:row>96</xdr:row>
      <xdr:rowOff>381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140443</xdr:rowOff>
    </xdr:from>
    <xdr:to>
      <xdr:col>19</xdr:col>
      <xdr:colOff>177800</xdr:colOff>
      <xdr:row>95</xdr:row>
      <xdr:rowOff>166236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428193"/>
          <a:ext cx="889000" cy="2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60534</xdr:rowOff>
    </xdr:from>
    <xdr:to>
      <xdr:col>20</xdr:col>
      <xdr:colOff>38100</xdr:colOff>
      <xdr:row>95</xdr:row>
      <xdr:rowOff>162134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7211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1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140443</xdr:rowOff>
    </xdr:from>
    <xdr:to>
      <xdr:col>15</xdr:col>
      <xdr:colOff>50800</xdr:colOff>
      <xdr:row>96</xdr:row>
      <xdr:rowOff>68911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428193"/>
          <a:ext cx="889000" cy="9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56038</xdr:rowOff>
    </xdr:from>
    <xdr:to>
      <xdr:col>15</xdr:col>
      <xdr:colOff>101600</xdr:colOff>
      <xdr:row>95</xdr:row>
      <xdr:rowOff>157638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2715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46013</xdr:rowOff>
    </xdr:from>
    <xdr:to>
      <xdr:col>10</xdr:col>
      <xdr:colOff>114300</xdr:colOff>
      <xdr:row>96</xdr:row>
      <xdr:rowOff>68911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333763"/>
          <a:ext cx="889000" cy="19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128598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165530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111416</xdr:rowOff>
    </xdr:from>
    <xdr:to>
      <xdr:col>24</xdr:col>
      <xdr:colOff>114300</xdr:colOff>
      <xdr:row>96</xdr:row>
      <xdr:rowOff>41566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9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89843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7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115436</xdr:rowOff>
    </xdr:from>
    <xdr:to>
      <xdr:col>20</xdr:col>
      <xdr:colOff>38100</xdr:colOff>
      <xdr:row>96</xdr:row>
      <xdr:rowOff>45586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0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36713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49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89643</xdr:rowOff>
    </xdr:from>
    <xdr:to>
      <xdr:col>15</xdr:col>
      <xdr:colOff>101600</xdr:colOff>
      <xdr:row>96</xdr:row>
      <xdr:rowOff>19793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7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10920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47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18111</xdr:rowOff>
    </xdr:from>
    <xdr:to>
      <xdr:col>10</xdr:col>
      <xdr:colOff>165100</xdr:colOff>
      <xdr:row>96</xdr:row>
      <xdr:rowOff>119711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7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110838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57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166663</xdr:rowOff>
    </xdr:from>
    <xdr:to>
      <xdr:col>6</xdr:col>
      <xdr:colOff>38100</xdr:colOff>
      <xdr:row>95</xdr:row>
      <xdr:rowOff>96813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28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113340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05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166370</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38420"/>
          <a:ext cx="127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113047</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1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166370</xdr:rowOff>
    </xdr:from>
    <xdr:to>
      <xdr:col>55</xdr:col>
      <xdr:colOff>88900</xdr:colOff>
      <xdr:row>29</xdr:row>
      <xdr:rowOff>166370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3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68072</xdr:rowOff>
    </xdr:from>
    <xdr:to>
      <xdr:col>55</xdr:col>
      <xdr:colOff>0</xdr:colOff>
      <xdr:row>37</xdr:row>
      <xdr:rowOff>81788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41172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25798</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694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47371</xdr:rowOff>
    </xdr:from>
    <xdr:to>
      <xdr:col>55</xdr:col>
      <xdr:colOff>50800</xdr:colOff>
      <xdr:row>37</xdr:row>
      <xdr:rowOff>148971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39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66929</xdr:rowOff>
    </xdr:from>
    <xdr:to>
      <xdr:col>50</xdr:col>
      <xdr:colOff>114300</xdr:colOff>
      <xdr:row>37</xdr:row>
      <xdr:rowOff>68072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41057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115570</xdr:rowOff>
    </xdr:from>
    <xdr:to>
      <xdr:col>50</xdr:col>
      <xdr:colOff>165100</xdr:colOff>
      <xdr:row>37</xdr:row>
      <xdr:rowOff>45720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62247</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06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66929</xdr:rowOff>
    </xdr:from>
    <xdr:to>
      <xdr:col>45</xdr:col>
      <xdr:colOff>177800</xdr:colOff>
      <xdr:row>37</xdr:row>
      <xdr:rowOff>69215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41057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103378</xdr:rowOff>
    </xdr:from>
    <xdr:to>
      <xdr:col>46</xdr:col>
      <xdr:colOff>38100</xdr:colOff>
      <xdr:row>38</xdr:row>
      <xdr:rowOff>33528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24655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39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50546</xdr:rowOff>
    </xdr:from>
    <xdr:to>
      <xdr:col>41</xdr:col>
      <xdr:colOff>50800</xdr:colOff>
      <xdr:row>37</xdr:row>
      <xdr:rowOff>69215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394196"/>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159385</xdr:rowOff>
    </xdr:from>
    <xdr:to>
      <xdr:col>41</xdr:col>
      <xdr:colOff>101600</xdr:colOff>
      <xdr:row>37</xdr:row>
      <xdr:rowOff>89535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106062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10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66421</xdr:rowOff>
    </xdr:from>
    <xdr:to>
      <xdr:col>36</xdr:col>
      <xdr:colOff>165100</xdr:colOff>
      <xdr:row>37</xdr:row>
      <xdr:rowOff>168021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159148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02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30988</xdr:rowOff>
    </xdr:from>
    <xdr:to>
      <xdr:col>55</xdr:col>
      <xdr:colOff>50800</xdr:colOff>
      <xdr:row>37</xdr:row>
      <xdr:rowOff>132588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37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53865</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17272</xdr:rowOff>
    </xdr:from>
    <xdr:to>
      <xdr:col>50</xdr:col>
      <xdr:colOff>165100</xdr:colOff>
      <xdr:row>37</xdr:row>
      <xdr:rowOff>118872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36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109999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453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16129</xdr:rowOff>
    </xdr:from>
    <xdr:to>
      <xdr:col>46</xdr:col>
      <xdr:colOff>38100</xdr:colOff>
      <xdr:row>37</xdr:row>
      <xdr:rowOff>117729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35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134256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135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18415</xdr:rowOff>
    </xdr:from>
    <xdr:to>
      <xdr:col>41</xdr:col>
      <xdr:colOff>101600</xdr:colOff>
      <xdr:row>37</xdr:row>
      <xdr:rowOff>120015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3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111142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454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171196</xdr:rowOff>
    </xdr:from>
    <xdr:to>
      <xdr:col>36</xdr:col>
      <xdr:colOff>165100</xdr:colOff>
      <xdr:row>37</xdr:row>
      <xdr:rowOff>101346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34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117873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118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126784</xdr:rowOff>
    </xdr:from>
    <xdr:to>
      <xdr:col>54</xdr:col>
      <xdr:colOff>189865</xdr:colOff>
      <xdr:row>58</xdr:row>
      <xdr:rowOff>77901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99284"/>
          <a:ext cx="1270" cy="132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81728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2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77901</xdr:rowOff>
    </xdr:from>
    <xdr:to>
      <xdr:col>55</xdr:col>
      <xdr:colOff>88900</xdr:colOff>
      <xdr:row>58</xdr:row>
      <xdr:rowOff>77901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2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73461</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126784</xdr:rowOff>
    </xdr:from>
    <xdr:to>
      <xdr:col>55</xdr:col>
      <xdr:colOff>88900</xdr:colOff>
      <xdr:row>50</xdr:row>
      <xdr:rowOff>126784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9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161303</xdr:rowOff>
    </xdr:from>
    <xdr:to>
      <xdr:col>55</xdr:col>
      <xdr:colOff>0</xdr:colOff>
      <xdr:row>54</xdr:row>
      <xdr:rowOff>162198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419603"/>
          <a:ext cx="838200" cy="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96740</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526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118313</xdr:rowOff>
    </xdr:from>
    <xdr:to>
      <xdr:col>55</xdr:col>
      <xdr:colOff>50800</xdr:colOff>
      <xdr:row>56</xdr:row>
      <xdr:rowOff>48463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54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162198</xdr:rowOff>
    </xdr:from>
    <xdr:to>
      <xdr:col>50</xdr:col>
      <xdr:colOff>114300</xdr:colOff>
      <xdr:row>55</xdr:row>
      <xdr:rowOff>3740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420498"/>
          <a:ext cx="889000" cy="1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128943</xdr:rowOff>
    </xdr:from>
    <xdr:to>
      <xdr:col>50</xdr:col>
      <xdr:colOff>165100</xdr:colOff>
      <xdr:row>56</xdr:row>
      <xdr:rowOff>59093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50220</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5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90418</xdr:rowOff>
    </xdr:from>
    <xdr:to>
      <xdr:col>45</xdr:col>
      <xdr:colOff>177800</xdr:colOff>
      <xdr:row>55</xdr:row>
      <xdr:rowOff>3740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348718"/>
          <a:ext cx="889000" cy="8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158794</xdr:rowOff>
    </xdr:from>
    <xdr:to>
      <xdr:col>46</xdr:col>
      <xdr:colOff>38100</xdr:colOff>
      <xdr:row>56</xdr:row>
      <xdr:rowOff>88944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80071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90418</xdr:rowOff>
    </xdr:from>
    <xdr:to>
      <xdr:col>41</xdr:col>
      <xdr:colOff>50800</xdr:colOff>
      <xdr:row>55</xdr:row>
      <xdr:rowOff>21990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348718"/>
          <a:ext cx="889000" cy="10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46057</xdr:rowOff>
    </xdr:from>
    <xdr:to>
      <xdr:col>41</xdr:col>
      <xdr:colOff>101600</xdr:colOff>
      <xdr:row>56</xdr:row>
      <xdr:rowOff>147657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138784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7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63735</xdr:rowOff>
    </xdr:from>
    <xdr:to>
      <xdr:col>36</xdr:col>
      <xdr:colOff>165100</xdr:colOff>
      <xdr:row>56</xdr:row>
      <xdr:rowOff>165335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156462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110503</xdr:rowOff>
    </xdr:from>
    <xdr:to>
      <xdr:col>55</xdr:col>
      <xdr:colOff>50800</xdr:colOff>
      <xdr:row>55</xdr:row>
      <xdr:rowOff>40653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36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133380</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22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111398</xdr:rowOff>
    </xdr:from>
    <xdr:to>
      <xdr:col>50</xdr:col>
      <xdr:colOff>165100</xdr:colOff>
      <xdr:row>55</xdr:row>
      <xdr:rowOff>41548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36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58075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14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124390</xdr:rowOff>
    </xdr:from>
    <xdr:to>
      <xdr:col>46</xdr:col>
      <xdr:colOff>38100</xdr:colOff>
      <xdr:row>55</xdr:row>
      <xdr:rowOff>54540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3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71067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15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39618</xdr:rowOff>
    </xdr:from>
    <xdr:to>
      <xdr:col>41</xdr:col>
      <xdr:colOff>101600</xdr:colOff>
      <xdr:row>54</xdr:row>
      <xdr:rowOff>141218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29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157745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07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142640</xdr:rowOff>
    </xdr:from>
    <xdr:to>
      <xdr:col>36</xdr:col>
      <xdr:colOff>165100</xdr:colOff>
      <xdr:row>55</xdr:row>
      <xdr:rowOff>72790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40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89317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17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104071</xdr:rowOff>
    </xdr:from>
    <xdr:to>
      <xdr:col>54</xdr:col>
      <xdr:colOff>189865</xdr:colOff>
      <xdr:row>79</xdr:row>
      <xdr:rowOff>3062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05571"/>
          <a:ext cx="1270" cy="144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6889</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3062</xdr:rowOff>
    </xdr:from>
    <xdr:to>
      <xdr:col>55</xdr:col>
      <xdr:colOff>88900</xdr:colOff>
      <xdr:row>79</xdr:row>
      <xdr:rowOff>3062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47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50748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8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104071</xdr:rowOff>
    </xdr:from>
    <xdr:to>
      <xdr:col>55</xdr:col>
      <xdr:colOff>88900</xdr:colOff>
      <xdr:row>70</xdr:row>
      <xdr:rowOff>104071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0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82125</xdr:rowOff>
    </xdr:from>
    <xdr:to>
      <xdr:col>55</xdr:col>
      <xdr:colOff>0</xdr:colOff>
      <xdr:row>77</xdr:row>
      <xdr:rowOff>167198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283775"/>
          <a:ext cx="838200" cy="8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78630</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765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55753</xdr:rowOff>
    </xdr:from>
    <xdr:to>
      <xdr:col>55</xdr:col>
      <xdr:colOff>50800</xdr:colOff>
      <xdr:row>75</xdr:row>
      <xdr:rowOff>157353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139015</xdr:rowOff>
    </xdr:from>
    <xdr:to>
      <xdr:col>50</xdr:col>
      <xdr:colOff>114300</xdr:colOff>
      <xdr:row>77</xdr:row>
      <xdr:rowOff>167198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40665"/>
          <a:ext cx="889000" cy="2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123158</xdr:rowOff>
    </xdr:from>
    <xdr:to>
      <xdr:col>50</xdr:col>
      <xdr:colOff>165100</xdr:colOff>
      <xdr:row>75</xdr:row>
      <xdr:rowOff>53308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81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69835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58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100871</xdr:rowOff>
    </xdr:from>
    <xdr:to>
      <xdr:col>45</xdr:col>
      <xdr:colOff>177800</xdr:colOff>
      <xdr:row>77</xdr:row>
      <xdr:rowOff>139015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302521"/>
          <a:ext cx="889000" cy="3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105327</xdr:rowOff>
    </xdr:from>
    <xdr:to>
      <xdr:col>46</xdr:col>
      <xdr:colOff>38100</xdr:colOff>
      <xdr:row>75</xdr:row>
      <xdr:rowOff>35477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7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52004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56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100871</xdr:rowOff>
    </xdr:from>
    <xdr:to>
      <xdr:col>41</xdr:col>
      <xdr:colOff>50800</xdr:colOff>
      <xdr:row>78</xdr:row>
      <xdr:rowOff>93425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302521"/>
          <a:ext cx="889000" cy="16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11731</xdr:rowOff>
    </xdr:from>
    <xdr:to>
      <xdr:col>41</xdr:col>
      <xdr:colOff>101600</xdr:colOff>
      <xdr:row>75</xdr:row>
      <xdr:rowOff>113331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28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129858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64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146050</xdr:rowOff>
    </xdr:from>
    <xdr:to>
      <xdr:col>36</xdr:col>
      <xdr:colOff>165100</xdr:colOff>
      <xdr:row>77</xdr:row>
      <xdr:rowOff>76200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92727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9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31325</xdr:rowOff>
    </xdr:from>
    <xdr:to>
      <xdr:col>55</xdr:col>
      <xdr:colOff>50800</xdr:colOff>
      <xdr:row>77</xdr:row>
      <xdr:rowOff>132925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9752</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1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116398</xdr:rowOff>
    </xdr:from>
    <xdr:to>
      <xdr:col>50</xdr:col>
      <xdr:colOff>165100</xdr:colOff>
      <xdr:row>78</xdr:row>
      <xdr:rowOff>46548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37675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10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88215</xdr:rowOff>
    </xdr:from>
    <xdr:to>
      <xdr:col>46</xdr:col>
      <xdr:colOff>38100</xdr:colOff>
      <xdr:row>78</xdr:row>
      <xdr:rowOff>18365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8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9492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38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50071</xdr:rowOff>
    </xdr:from>
    <xdr:to>
      <xdr:col>41</xdr:col>
      <xdr:colOff>101600</xdr:colOff>
      <xdr:row>77</xdr:row>
      <xdr:rowOff>151671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5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142798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34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42625</xdr:rowOff>
    </xdr:from>
    <xdr:to>
      <xdr:col>36</xdr:col>
      <xdr:colOff>165100</xdr:colOff>
      <xdr:row>78</xdr:row>
      <xdr:rowOff>144225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1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135352</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508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140539</xdr:rowOff>
    </xdr:from>
    <xdr:to>
      <xdr:col>54</xdr:col>
      <xdr:colOff>189865</xdr:colOff>
      <xdr:row>99</xdr:row>
      <xdr:rowOff>49385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399589"/>
          <a:ext cx="1270" cy="1623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53212</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2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49385</xdr:rowOff>
    </xdr:from>
    <xdr:to>
      <xdr:col>55</xdr:col>
      <xdr:colOff>88900</xdr:colOff>
      <xdr:row>99</xdr:row>
      <xdr:rowOff>49385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2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87216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1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140539</xdr:rowOff>
    </xdr:from>
    <xdr:to>
      <xdr:col>55</xdr:col>
      <xdr:colOff>88900</xdr:colOff>
      <xdr:row>89</xdr:row>
      <xdr:rowOff>140539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39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114706</xdr:rowOff>
    </xdr:from>
    <xdr:to>
      <xdr:col>55</xdr:col>
      <xdr:colOff>0</xdr:colOff>
      <xdr:row>95</xdr:row>
      <xdr:rowOff>148140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402456"/>
          <a:ext cx="838200" cy="3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27291</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143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4414</xdr:rowOff>
    </xdr:from>
    <xdr:to>
      <xdr:col>55</xdr:col>
      <xdr:colOff>50800</xdr:colOff>
      <xdr:row>95</xdr:row>
      <xdr:rowOff>106014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29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86931</xdr:rowOff>
    </xdr:from>
    <xdr:to>
      <xdr:col>50</xdr:col>
      <xdr:colOff>114300</xdr:colOff>
      <xdr:row>95</xdr:row>
      <xdr:rowOff>114706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374681"/>
          <a:ext cx="889000" cy="2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1975</xdr:rowOff>
    </xdr:from>
    <xdr:to>
      <xdr:col>50</xdr:col>
      <xdr:colOff>165100</xdr:colOff>
      <xdr:row>95</xdr:row>
      <xdr:rowOff>103575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2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120102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86931</xdr:rowOff>
    </xdr:from>
    <xdr:to>
      <xdr:col>45</xdr:col>
      <xdr:colOff>177800</xdr:colOff>
      <xdr:row>96</xdr:row>
      <xdr:rowOff>27857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374681"/>
          <a:ext cx="889000" cy="11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140240</xdr:rowOff>
    </xdr:from>
    <xdr:to>
      <xdr:col>46</xdr:col>
      <xdr:colOff>38100</xdr:colOff>
      <xdr:row>95</xdr:row>
      <xdr:rowOff>70390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25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86917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03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49631</xdr:rowOff>
    </xdr:from>
    <xdr:to>
      <xdr:col>41</xdr:col>
      <xdr:colOff>50800</xdr:colOff>
      <xdr:row>96</xdr:row>
      <xdr:rowOff>27857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5994481"/>
          <a:ext cx="889000" cy="49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84271</xdr:rowOff>
    </xdr:from>
    <xdr:to>
      <xdr:col>41</xdr:col>
      <xdr:colOff>101600</xdr:colOff>
      <xdr:row>96</xdr:row>
      <xdr:rowOff>14421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30948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1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140240</xdr:rowOff>
    </xdr:from>
    <xdr:to>
      <xdr:col>36</xdr:col>
      <xdr:colOff>165100</xdr:colOff>
      <xdr:row>96</xdr:row>
      <xdr:rowOff>70390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61517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5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97340</xdr:rowOff>
    </xdr:from>
    <xdr:to>
      <xdr:col>55</xdr:col>
      <xdr:colOff>50800</xdr:colOff>
      <xdr:row>96</xdr:row>
      <xdr:rowOff>27490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38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75767</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36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63906</xdr:rowOff>
    </xdr:from>
    <xdr:to>
      <xdr:col>50</xdr:col>
      <xdr:colOff>165100</xdr:colOff>
      <xdr:row>95</xdr:row>
      <xdr:rowOff>165506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35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156633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44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36131</xdr:rowOff>
    </xdr:from>
    <xdr:to>
      <xdr:col>46</xdr:col>
      <xdr:colOff>38100</xdr:colOff>
      <xdr:row>95</xdr:row>
      <xdr:rowOff>137731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32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128858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41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148507</xdr:rowOff>
    </xdr:from>
    <xdr:to>
      <xdr:col>41</xdr:col>
      <xdr:colOff>101600</xdr:colOff>
      <xdr:row>96</xdr:row>
      <xdr:rowOff>78657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3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69784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52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170281</xdr:rowOff>
    </xdr:from>
    <xdr:to>
      <xdr:col>36</xdr:col>
      <xdr:colOff>165100</xdr:colOff>
      <xdr:row>93</xdr:row>
      <xdr:rowOff>100431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594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116958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571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49746</xdr:rowOff>
    </xdr:from>
    <xdr:to>
      <xdr:col>85</xdr:col>
      <xdr:colOff>126364</xdr:colOff>
      <xdr:row>39</xdr:row>
      <xdr:rowOff>45936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93246"/>
          <a:ext cx="1269"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49763</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45936</xdr:rowOff>
    </xdr:from>
    <xdr:to>
      <xdr:col>86</xdr:col>
      <xdr:colOff>25400</xdr:colOff>
      <xdr:row>39</xdr:row>
      <xdr:rowOff>45936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32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167873</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6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50,361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49746</xdr:rowOff>
    </xdr:from>
    <xdr:to>
      <xdr:col>86</xdr:col>
      <xdr:colOff>25400</xdr:colOff>
      <xdr:row>30</xdr:row>
      <xdr:rowOff>49746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160388</xdr:rowOff>
    </xdr:from>
    <xdr:to>
      <xdr:col>85</xdr:col>
      <xdr:colOff>127000</xdr:colOff>
      <xdr:row>37</xdr:row>
      <xdr:rowOff>11684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332588"/>
          <a:ext cx="8382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113530</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90653</xdr:rowOff>
    </xdr:from>
    <xdr:to>
      <xdr:col>85</xdr:col>
      <xdr:colOff>177800</xdr:colOff>
      <xdr:row>37</xdr:row>
      <xdr:rowOff>20803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160388</xdr:rowOff>
    </xdr:from>
    <xdr:to>
      <xdr:col>81</xdr:col>
      <xdr:colOff>50800</xdr:colOff>
      <xdr:row>37</xdr:row>
      <xdr:rowOff>101981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332588"/>
          <a:ext cx="889000" cy="11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144259</xdr:rowOff>
    </xdr:from>
    <xdr:to>
      <xdr:col>81</xdr:col>
      <xdr:colOff>101600</xdr:colOff>
      <xdr:row>37</xdr:row>
      <xdr:rowOff>74409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65536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101981</xdr:rowOff>
    </xdr:from>
    <xdr:to>
      <xdr:col>76</xdr:col>
      <xdr:colOff>114300</xdr:colOff>
      <xdr:row>37</xdr:row>
      <xdr:rowOff>130366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445631"/>
          <a:ext cx="889000" cy="2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103873</xdr:rowOff>
    </xdr:from>
    <xdr:to>
      <xdr:col>76</xdr:col>
      <xdr:colOff>165100</xdr:colOff>
      <xdr:row>37</xdr:row>
      <xdr:rowOff>34023</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50550</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0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98438</xdr:rowOff>
    </xdr:from>
    <xdr:to>
      <xdr:col>71</xdr:col>
      <xdr:colOff>177800</xdr:colOff>
      <xdr:row>37</xdr:row>
      <xdr:rowOff>130366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442088"/>
          <a:ext cx="889000" cy="3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82918</xdr:rowOff>
    </xdr:from>
    <xdr:to>
      <xdr:col>72</xdr:col>
      <xdr:colOff>38100</xdr:colOff>
      <xdr:row>37</xdr:row>
      <xdr:rowOff>13068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29595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153060</xdr:rowOff>
    </xdr:from>
    <xdr:to>
      <xdr:col>67</xdr:col>
      <xdr:colOff>101600</xdr:colOff>
      <xdr:row>37</xdr:row>
      <xdr:rowOff>83210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99737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10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132334</xdr:rowOff>
    </xdr:from>
    <xdr:to>
      <xdr:col>85</xdr:col>
      <xdr:colOff>177800</xdr:colOff>
      <xdr:row>37</xdr:row>
      <xdr:rowOff>62484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110761</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28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109588</xdr:rowOff>
    </xdr:from>
    <xdr:to>
      <xdr:col>81</xdr:col>
      <xdr:colOff>101600</xdr:colOff>
      <xdr:row>37</xdr:row>
      <xdr:rowOff>39738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2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56265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05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51181</xdr:rowOff>
    </xdr:from>
    <xdr:to>
      <xdr:col>76</xdr:col>
      <xdr:colOff>165100</xdr:colOff>
      <xdr:row>37</xdr:row>
      <xdr:rowOff>152781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9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143908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8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79566</xdr:rowOff>
    </xdr:from>
    <xdr:to>
      <xdr:col>72</xdr:col>
      <xdr:colOff>38100</xdr:colOff>
      <xdr:row>38</xdr:row>
      <xdr:rowOff>9716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42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843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47638</xdr:rowOff>
    </xdr:from>
    <xdr:to>
      <xdr:col>67</xdr:col>
      <xdr:colOff>101600</xdr:colOff>
      <xdr:row>37</xdr:row>
      <xdr:rowOff>149238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39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140364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48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142195</xdr:rowOff>
    </xdr:from>
    <xdr:to>
      <xdr:col>85</xdr:col>
      <xdr:colOff>126364</xdr:colOff>
      <xdr:row>59</xdr:row>
      <xdr:rowOff>97390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43245"/>
          <a:ext cx="1269" cy="16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101217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21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97390</xdr:rowOff>
    </xdr:from>
    <xdr:to>
      <xdr:col>86</xdr:col>
      <xdr:colOff>25400</xdr:colOff>
      <xdr:row>59</xdr:row>
      <xdr:rowOff>97390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21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88872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1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142195</xdr:rowOff>
    </xdr:from>
    <xdr:to>
      <xdr:col>86</xdr:col>
      <xdr:colOff>25400</xdr:colOff>
      <xdr:row>49</xdr:row>
      <xdr:rowOff>142195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4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52470</xdr:rowOff>
    </xdr:from>
    <xdr:to>
      <xdr:col>85</xdr:col>
      <xdr:colOff>127000</xdr:colOff>
      <xdr:row>59</xdr:row>
      <xdr:rowOff>33515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996570"/>
          <a:ext cx="838200" cy="15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97165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26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74288</xdr:rowOff>
    </xdr:from>
    <xdr:to>
      <xdr:col>85</xdr:col>
      <xdr:colOff>177800</xdr:colOff>
      <xdr:row>57</xdr:row>
      <xdr:rowOff>4438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145111</xdr:rowOff>
    </xdr:from>
    <xdr:to>
      <xdr:col>81</xdr:col>
      <xdr:colOff>50800</xdr:colOff>
      <xdr:row>59</xdr:row>
      <xdr:rowOff>33515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10089211"/>
          <a:ext cx="889000" cy="5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142525</xdr:rowOff>
    </xdr:from>
    <xdr:to>
      <xdr:col>81</xdr:col>
      <xdr:colOff>101600</xdr:colOff>
      <xdr:row>57</xdr:row>
      <xdr:rowOff>72675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4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89202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1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84703</xdr:rowOff>
    </xdr:from>
    <xdr:to>
      <xdr:col>76</xdr:col>
      <xdr:colOff>114300</xdr:colOff>
      <xdr:row>58</xdr:row>
      <xdr:rowOff>145111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857353"/>
          <a:ext cx="889000" cy="23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31426</xdr:rowOff>
    </xdr:from>
    <xdr:to>
      <xdr:col>76</xdr:col>
      <xdr:colOff>165100</xdr:colOff>
      <xdr:row>57</xdr:row>
      <xdr:rowOff>133026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0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149553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84703</xdr:rowOff>
    </xdr:from>
    <xdr:to>
      <xdr:col>71</xdr:col>
      <xdr:colOff>177800</xdr:colOff>
      <xdr:row>58</xdr:row>
      <xdr:rowOff>146006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857353"/>
          <a:ext cx="889000" cy="23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4413</xdr:rowOff>
    </xdr:from>
    <xdr:to>
      <xdr:col>72</xdr:col>
      <xdr:colOff>38100</xdr:colOff>
      <xdr:row>57</xdr:row>
      <xdr:rowOff>106013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122540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5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79718</xdr:rowOff>
    </xdr:from>
    <xdr:to>
      <xdr:col>67</xdr:col>
      <xdr:colOff>101600</xdr:colOff>
      <xdr:row>58</xdr:row>
      <xdr:rowOff>9868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26395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2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1670</xdr:rowOff>
    </xdr:from>
    <xdr:to>
      <xdr:col>85</xdr:col>
      <xdr:colOff>177800</xdr:colOff>
      <xdr:row>58</xdr:row>
      <xdr:rowOff>103270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9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151547</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92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154165</xdr:rowOff>
    </xdr:from>
    <xdr:to>
      <xdr:col>81</xdr:col>
      <xdr:colOff>101600</xdr:colOff>
      <xdr:row>59</xdr:row>
      <xdr:rowOff>84315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1009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75442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1019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94311</xdr:rowOff>
    </xdr:from>
    <xdr:to>
      <xdr:col>76</xdr:col>
      <xdr:colOff>165100</xdr:colOff>
      <xdr:row>59</xdr:row>
      <xdr:rowOff>24461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1003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15588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13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33903</xdr:rowOff>
    </xdr:from>
    <xdr:to>
      <xdr:col>72</xdr:col>
      <xdr:colOff>38100</xdr:colOff>
      <xdr:row>57</xdr:row>
      <xdr:rowOff>135503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0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126630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9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95206</xdr:rowOff>
    </xdr:from>
    <xdr:to>
      <xdr:col>67</xdr:col>
      <xdr:colOff>101600</xdr:colOff>
      <xdr:row>59</xdr:row>
      <xdr:rowOff>25356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1003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16483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13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16484</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875234"/>
          <a:ext cx="1269" cy="76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134611</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65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16484</xdr:rowOff>
    </xdr:from>
    <xdr:to>
      <xdr:col>86</xdr:col>
      <xdr:colOff>25400</xdr:colOff>
      <xdr:row>75</xdr:row>
      <xdr:rowOff>16484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875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16484</xdr:rowOff>
    </xdr:from>
    <xdr:to>
      <xdr:col>85</xdr:col>
      <xdr:colOff>127000</xdr:colOff>
      <xdr:row>75</xdr:row>
      <xdr:rowOff>57383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2875234"/>
          <a:ext cx="838200" cy="4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135396</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508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156969</xdr:rowOff>
    </xdr:from>
    <xdr:to>
      <xdr:col>85</xdr:col>
      <xdr:colOff>177800</xdr:colOff>
      <xdr:row>79</xdr:row>
      <xdr:rowOff>87119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3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126909</xdr:rowOff>
    </xdr:from>
    <xdr:to>
      <xdr:col>81</xdr:col>
      <xdr:colOff>50800</xdr:colOff>
      <xdr:row>75</xdr:row>
      <xdr:rowOff>57383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2299859"/>
          <a:ext cx="889000" cy="61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140967</xdr:rowOff>
    </xdr:from>
    <xdr:to>
      <xdr:col>81</xdr:col>
      <xdr:colOff>101600</xdr:colOff>
      <xdr:row>79</xdr:row>
      <xdr:rowOff>71117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1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62244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60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120976</xdr:rowOff>
    </xdr:from>
    <xdr:to>
      <xdr:col>76</xdr:col>
      <xdr:colOff>114300</xdr:colOff>
      <xdr:row>71</xdr:row>
      <xdr:rowOff>126909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2293926"/>
          <a:ext cx="889000" cy="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110987</xdr:rowOff>
    </xdr:from>
    <xdr:to>
      <xdr:col>76</xdr:col>
      <xdr:colOff>165100</xdr:colOff>
      <xdr:row>79</xdr:row>
      <xdr:rowOff>41137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48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32264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57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104246</xdr:rowOff>
    </xdr:from>
    <xdr:to>
      <xdr:col>71</xdr:col>
      <xdr:colOff>177800</xdr:colOff>
      <xdr:row>71</xdr:row>
      <xdr:rowOff>120976</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2105746"/>
          <a:ext cx="889000" cy="18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134717</xdr:rowOff>
    </xdr:from>
    <xdr:to>
      <xdr:col>72</xdr:col>
      <xdr:colOff>38100</xdr:colOff>
      <xdr:row>79</xdr:row>
      <xdr:rowOff>64867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0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55994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60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135066</xdr:rowOff>
    </xdr:from>
    <xdr:to>
      <xdr:col>67</xdr:col>
      <xdr:colOff>101600</xdr:colOff>
      <xdr:row>79</xdr:row>
      <xdr:rowOff>65216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0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56343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60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137134</xdr:rowOff>
    </xdr:from>
    <xdr:to>
      <xdr:col>85</xdr:col>
      <xdr:colOff>177800</xdr:colOff>
      <xdr:row>75</xdr:row>
      <xdr:rowOff>67284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28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90161</xdr:rowOff>
    </xdr:from>
    <xdr:ext cx="534377"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277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6583</xdr:rowOff>
    </xdr:from>
    <xdr:to>
      <xdr:col>81</xdr:col>
      <xdr:colOff>101600</xdr:colOff>
      <xdr:row>75</xdr:row>
      <xdr:rowOff>108183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286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124710</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14111" y="1264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76109</xdr:rowOff>
    </xdr:from>
    <xdr:to>
      <xdr:col>76</xdr:col>
      <xdr:colOff>165100</xdr:colOff>
      <xdr:row>72</xdr:row>
      <xdr:rowOff>6259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224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22786</xdr:rowOff>
    </xdr:from>
    <xdr:ext cx="59901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292795" y="12024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70176</xdr:rowOff>
    </xdr:from>
    <xdr:to>
      <xdr:col>72</xdr:col>
      <xdr:colOff>38100</xdr:colOff>
      <xdr:row>72</xdr:row>
      <xdr:rowOff>326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224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16853</xdr:rowOff>
    </xdr:from>
    <xdr:ext cx="599010"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03795" y="12018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53446</xdr:rowOff>
    </xdr:from>
    <xdr:to>
      <xdr:col>67</xdr:col>
      <xdr:colOff>101600</xdr:colOff>
      <xdr:row>70</xdr:row>
      <xdr:rowOff>155046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205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123</xdr:rowOff>
    </xdr:from>
    <xdr:ext cx="599010"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14795" y="1183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467</xdr:rowOff>
    </xdr:from>
    <xdr:to>
      <xdr:col>85</xdr:col>
      <xdr:colOff>126364</xdr:colOff>
      <xdr:row>98</xdr:row>
      <xdr:rowOff>131339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430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135166</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93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131339</xdr:rowOff>
    </xdr:from>
    <xdr:to>
      <xdr:col>86</xdr:col>
      <xdr:colOff>25400</xdr:colOff>
      <xdr:row>98</xdr:row>
      <xdr:rowOff>131339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93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118594</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20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467</xdr:rowOff>
    </xdr:from>
    <xdr:to>
      <xdr:col>86</xdr:col>
      <xdr:colOff>25400</xdr:colOff>
      <xdr:row>90</xdr:row>
      <xdr:rowOff>467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43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20746</xdr:rowOff>
    </xdr:from>
    <xdr:to>
      <xdr:col>85</xdr:col>
      <xdr:colOff>127000</xdr:colOff>
      <xdr:row>93</xdr:row>
      <xdr:rowOff>118832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5965596"/>
          <a:ext cx="838200" cy="9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166344</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82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16467</xdr:rowOff>
    </xdr:from>
    <xdr:to>
      <xdr:col>85</xdr:col>
      <xdr:colOff>177800</xdr:colOff>
      <xdr:row>95</xdr:row>
      <xdr:rowOff>118067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20746</xdr:rowOff>
    </xdr:from>
    <xdr:to>
      <xdr:col>81</xdr:col>
      <xdr:colOff>50800</xdr:colOff>
      <xdr:row>93</xdr:row>
      <xdr:rowOff>34430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5965596"/>
          <a:ext cx="889000" cy="1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34804</xdr:rowOff>
    </xdr:from>
    <xdr:to>
      <xdr:col>81</xdr:col>
      <xdr:colOff>101600</xdr:colOff>
      <xdr:row>95</xdr:row>
      <xdr:rowOff>136404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127531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34430</xdr:rowOff>
    </xdr:from>
    <xdr:to>
      <xdr:col>76</xdr:col>
      <xdr:colOff>114300</xdr:colOff>
      <xdr:row>94</xdr:row>
      <xdr:rowOff>19276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5979280"/>
          <a:ext cx="889000" cy="15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34705</xdr:rowOff>
    </xdr:from>
    <xdr:to>
      <xdr:col>76</xdr:col>
      <xdr:colOff>165100</xdr:colOff>
      <xdr:row>95</xdr:row>
      <xdr:rowOff>136305</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127432</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19276</xdr:rowOff>
    </xdr:from>
    <xdr:to>
      <xdr:col>71</xdr:col>
      <xdr:colOff>177800</xdr:colOff>
      <xdr:row>95</xdr:row>
      <xdr:rowOff>48178</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135576"/>
          <a:ext cx="889000" cy="20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164729</xdr:rowOff>
    </xdr:from>
    <xdr:to>
      <xdr:col>72</xdr:col>
      <xdr:colOff>38100</xdr:colOff>
      <xdr:row>96</xdr:row>
      <xdr:rowOff>94879</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86006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169613</xdr:rowOff>
    </xdr:from>
    <xdr:to>
      <xdr:col>67</xdr:col>
      <xdr:colOff>101600</xdr:colOff>
      <xdr:row>96</xdr:row>
      <xdr:rowOff>99763</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45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90890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55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68032</xdr:rowOff>
    </xdr:from>
    <xdr:to>
      <xdr:col>85</xdr:col>
      <xdr:colOff>177800</xdr:colOff>
      <xdr:row>93</xdr:row>
      <xdr:rowOff>169632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01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90909</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586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141396</xdr:rowOff>
    </xdr:from>
    <xdr:to>
      <xdr:col>81</xdr:col>
      <xdr:colOff>101600</xdr:colOff>
      <xdr:row>93</xdr:row>
      <xdr:rowOff>71546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591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88073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569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155080</xdr:rowOff>
    </xdr:from>
    <xdr:to>
      <xdr:col>76</xdr:col>
      <xdr:colOff>165100</xdr:colOff>
      <xdr:row>93</xdr:row>
      <xdr:rowOff>85230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592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101757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570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139926</xdr:rowOff>
    </xdr:from>
    <xdr:to>
      <xdr:col>72</xdr:col>
      <xdr:colOff>38100</xdr:colOff>
      <xdr:row>94</xdr:row>
      <xdr:rowOff>70076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08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86603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586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168828</xdr:rowOff>
    </xdr:from>
    <xdr:to>
      <xdr:col>67</xdr:col>
      <xdr:colOff>101600</xdr:colOff>
      <xdr:row>95</xdr:row>
      <xdr:rowOff>98978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28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115505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06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132442</xdr:rowOff>
    </xdr:from>
    <xdr:to>
      <xdr:col>116</xdr:col>
      <xdr:colOff>62864</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275942"/>
          <a:ext cx="1269" cy="12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54538</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569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79119</xdr:rowOff>
    </xdr:from>
    <xdr:ext cx="534377"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05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132442</xdr:rowOff>
    </xdr:from>
    <xdr:to>
      <xdr:col>116</xdr:col>
      <xdr:colOff>152400</xdr:colOff>
      <xdr:row>30</xdr:row>
      <xdr:rowOff>132442</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2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143438</xdr:rowOff>
    </xdr:from>
    <xdr:ext cx="378565"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31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120561</xdr:rowOff>
    </xdr:from>
    <xdr:to>
      <xdr:col>116</xdr:col>
      <xdr:colOff>114300</xdr:colOff>
      <xdr:row>38</xdr:row>
      <xdr:rowOff>50712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4642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116446</xdr:rowOff>
    </xdr:from>
    <xdr:to>
      <xdr:col>112</xdr:col>
      <xdr:colOff>38100</xdr:colOff>
      <xdr:row>38</xdr:row>
      <xdr:rowOff>46596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4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63123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235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118847</xdr:rowOff>
    </xdr:from>
    <xdr:to>
      <xdr:col>107</xdr:col>
      <xdr:colOff>101600</xdr:colOff>
      <xdr:row>38</xdr:row>
      <xdr:rowOff>48997</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4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65524</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5017" y="623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134220</xdr:rowOff>
    </xdr:from>
    <xdr:to>
      <xdr:col>102</xdr:col>
      <xdr:colOff>165100</xdr:colOff>
      <xdr:row>38</xdr:row>
      <xdr:rowOff>64370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47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80897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6017" y="6253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137535</xdr:rowOff>
    </xdr:from>
    <xdr:to>
      <xdr:col>98</xdr:col>
      <xdr:colOff>38100</xdr:colOff>
      <xdr:row>38</xdr:row>
      <xdr:rowOff>67684</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4811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84212</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7017" y="6256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98988</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442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●総務費　</a:t>
          </a:r>
          <a:r>
            <a:rPr kumimoji="1" lang="ja-JP" altLang="en-US" sz="1100">
              <a:solidFill>
                <a:schemeClr val="dk1"/>
              </a:solidFill>
              <a:effectLst/>
              <a:latin typeface="+mn-lt"/>
              <a:ea typeface="+mn-ea"/>
              <a:cs typeface="+mn-cs"/>
            </a:rPr>
            <a:t>庁舎建設事業費等</a:t>
          </a:r>
          <a:r>
            <a:rPr kumimoji="1" lang="ja-JP" altLang="ja-JP" sz="1100">
              <a:solidFill>
                <a:schemeClr val="dk1"/>
              </a:solidFill>
              <a:effectLst/>
              <a:latin typeface="+mn-lt"/>
              <a:ea typeface="+mn-ea"/>
              <a:cs typeface="+mn-cs"/>
            </a:rPr>
            <a:t>の増により前年度に比べ増となっており、類似団体と比較すると高い水準にある。今後も高水準で推移が見込まれるため、その他事業の検討・実施等行い、経費抑制を図る。</a:t>
          </a:r>
          <a:endParaRPr lang="ja-JP" altLang="ja-JP" sz="1400">
            <a:effectLst/>
          </a:endParaRPr>
        </a:p>
        <a:p>
          <a:r>
            <a:rPr kumimoji="1" lang="ja-JP" altLang="ja-JP" sz="1100">
              <a:solidFill>
                <a:schemeClr val="dk1"/>
              </a:solidFill>
              <a:effectLst/>
              <a:latin typeface="+mn-lt"/>
              <a:ea typeface="+mn-ea"/>
              <a:cs typeface="+mn-cs"/>
            </a:rPr>
            <a:t>●民生費　</a:t>
          </a:r>
          <a:r>
            <a:rPr kumimoji="1" lang="ja-JP" altLang="en-US" sz="1100">
              <a:solidFill>
                <a:schemeClr val="dk1"/>
              </a:solidFill>
              <a:effectLst/>
              <a:latin typeface="+mn-lt"/>
              <a:ea typeface="+mn-ea"/>
              <a:cs typeface="+mn-cs"/>
            </a:rPr>
            <a:t>障がい者福祉サービス費、生活保護費等の増により</a:t>
          </a:r>
          <a:r>
            <a:rPr kumimoji="1" lang="ja-JP" altLang="ja-JP" sz="1100">
              <a:solidFill>
                <a:schemeClr val="dk1"/>
              </a:solidFill>
              <a:effectLst/>
              <a:latin typeface="+mn-lt"/>
              <a:ea typeface="+mn-ea"/>
              <a:cs typeface="+mn-cs"/>
            </a:rPr>
            <a:t>前年度に比べ</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となっている。今後は通常事業の精査等を行い経費抑制を図る。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●農林水産費　</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年大雨災害による被災者支援事業</a:t>
          </a:r>
          <a:r>
            <a:rPr kumimoji="1" lang="ja-JP" altLang="ja-JP" sz="1100">
              <a:solidFill>
                <a:schemeClr val="dk1"/>
              </a:solidFill>
              <a:effectLst/>
              <a:latin typeface="+mn-lt"/>
              <a:ea typeface="+mn-ea"/>
              <a:cs typeface="+mn-cs"/>
            </a:rPr>
            <a:t>の増等により、前年度と比べると増となっている。依然として類似団体の平均を大きく上回っているため、過剰な支出のないよう適正化に努める。</a:t>
          </a:r>
          <a:endParaRPr lang="ja-JP" altLang="ja-JP" sz="1400">
            <a:effectLst/>
          </a:endParaRPr>
        </a:p>
        <a:p>
          <a:r>
            <a:rPr kumimoji="1" lang="ja-JP" altLang="ja-JP" sz="1100">
              <a:solidFill>
                <a:schemeClr val="dk1"/>
              </a:solidFill>
              <a:effectLst/>
              <a:latin typeface="+mn-lt"/>
              <a:ea typeface="+mn-ea"/>
              <a:cs typeface="+mn-cs"/>
            </a:rPr>
            <a:t>●土木費　道路新設改良事業</a:t>
          </a:r>
          <a:r>
            <a:rPr kumimoji="1" lang="ja-JP" altLang="en-US" sz="1100">
              <a:solidFill>
                <a:schemeClr val="dk1"/>
              </a:solidFill>
              <a:effectLst/>
              <a:latin typeface="+mn-lt"/>
              <a:ea typeface="+mn-ea"/>
              <a:cs typeface="+mn-cs"/>
            </a:rPr>
            <a:t>や流末水路整備事業費の減</a:t>
          </a:r>
          <a:r>
            <a:rPr kumimoji="1" lang="ja-JP" altLang="ja-JP" sz="1100">
              <a:solidFill>
                <a:schemeClr val="dk1"/>
              </a:solidFill>
              <a:effectLst/>
              <a:latin typeface="+mn-lt"/>
              <a:ea typeface="+mn-ea"/>
              <a:cs typeface="+mn-cs"/>
            </a:rPr>
            <a:t>により前年度と比べ減となっており、類似団体と比較すると低い水準にある。今後も新庁舎の建替等を控えているため必要な事業量を見極め、過剰な施工実施とならないよう経費縮減に努める。</a:t>
          </a:r>
          <a:endParaRPr lang="ja-JP" altLang="ja-JP" sz="1400">
            <a:effectLst/>
          </a:endParaRPr>
        </a:p>
        <a:p>
          <a:r>
            <a:rPr kumimoji="1" lang="ja-JP" altLang="ja-JP" sz="1100">
              <a:solidFill>
                <a:schemeClr val="dk1"/>
              </a:solidFill>
              <a:effectLst/>
              <a:latin typeface="+mn-lt"/>
              <a:ea typeface="+mn-ea"/>
              <a:cs typeface="+mn-cs"/>
            </a:rPr>
            <a:t>●教育費　公立学校施設整備に係る経費や体育施設の整備に係る経費の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により前年度と比べ</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っている。</a:t>
          </a:r>
          <a:r>
            <a:rPr kumimoji="1" lang="ja-JP" altLang="ja-JP" sz="1100">
              <a:solidFill>
                <a:schemeClr val="dk1"/>
              </a:solidFill>
              <a:effectLst/>
              <a:latin typeface="+mn-lt"/>
              <a:ea typeface="+mn-ea"/>
              <a:cs typeface="+mn-cs"/>
            </a:rPr>
            <a:t>類似団体平均より低い水準にある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今後も通常事業の精査等を行い事業費抑制に努める。</a:t>
          </a:r>
          <a:endParaRPr lang="ja-JP" altLang="ja-JP" sz="1400">
            <a:effectLst/>
          </a:endParaRPr>
        </a:p>
        <a:p>
          <a:r>
            <a:rPr kumimoji="1" lang="ja-JP" altLang="ja-JP" sz="1100">
              <a:solidFill>
                <a:schemeClr val="dk1"/>
              </a:solidFill>
              <a:effectLst/>
              <a:latin typeface="+mn-lt"/>
              <a:ea typeface="+mn-ea"/>
              <a:cs typeface="+mn-cs"/>
            </a:rPr>
            <a:t>●災害復旧費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月九州北部豪雨以降、</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年続けて豪雨災害が発生し、多額の災害復旧事業費が必要となっている。今後も災害復旧事業が継続していくため、復旧が完了するまで大きく減となる見込みは少ない。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ja-JP" sz="1050">
              <a:solidFill>
                <a:schemeClr val="dk1"/>
              </a:solidFill>
              <a:effectLst/>
              <a:latin typeface="+mn-lt"/>
              <a:ea typeface="+mn-ea"/>
              <a:cs typeface="+mn-cs"/>
            </a:rPr>
            <a:t>財政調整基金については取崩を行わず積立のみを行った。残高は前年と比べ</a:t>
          </a:r>
          <a:r>
            <a:rPr kumimoji="1" lang="en-US" altLang="ja-JP" sz="1050">
              <a:solidFill>
                <a:schemeClr val="dk1"/>
              </a:solidFill>
              <a:effectLst/>
              <a:latin typeface="+mn-lt"/>
              <a:ea typeface="+mn-ea"/>
              <a:cs typeface="+mn-cs"/>
            </a:rPr>
            <a:t>0.25</a:t>
          </a:r>
          <a:r>
            <a:rPr kumimoji="1" lang="ja-JP" altLang="ja-JP" sz="1050">
              <a:solidFill>
                <a:schemeClr val="dk1"/>
              </a:solidFill>
              <a:effectLst/>
              <a:latin typeface="+mn-lt"/>
              <a:ea typeface="+mn-ea"/>
              <a:cs typeface="+mn-cs"/>
            </a:rPr>
            <a:t>億円増の</a:t>
          </a:r>
          <a:r>
            <a:rPr kumimoji="1" lang="en-US" altLang="ja-JP" sz="1050">
              <a:solidFill>
                <a:schemeClr val="dk1"/>
              </a:solidFill>
              <a:effectLst/>
              <a:latin typeface="+mn-lt"/>
              <a:ea typeface="+mn-ea"/>
              <a:cs typeface="+mn-cs"/>
            </a:rPr>
            <a:t>43.8</a:t>
          </a:r>
          <a:r>
            <a:rPr kumimoji="1" lang="ja-JP" altLang="ja-JP" sz="1050">
              <a:solidFill>
                <a:schemeClr val="dk1"/>
              </a:solidFill>
              <a:effectLst/>
              <a:latin typeface="+mn-lt"/>
              <a:ea typeface="+mn-ea"/>
              <a:cs typeface="+mn-cs"/>
            </a:rPr>
            <a:t>億円、標準財政規模比では</a:t>
          </a:r>
          <a:r>
            <a:rPr kumimoji="1" lang="en-US" altLang="ja-JP" sz="1050">
              <a:solidFill>
                <a:schemeClr val="dk1"/>
              </a:solidFill>
              <a:effectLst/>
              <a:latin typeface="+mn-lt"/>
              <a:ea typeface="+mn-ea"/>
              <a:cs typeface="+mn-cs"/>
            </a:rPr>
            <a:t>0.53</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減</a:t>
          </a:r>
          <a:r>
            <a:rPr kumimoji="1" lang="ja-JP" altLang="ja-JP" sz="1050">
              <a:solidFill>
                <a:schemeClr val="dk1"/>
              </a:solidFill>
              <a:effectLst/>
              <a:latin typeface="+mn-lt"/>
              <a:ea typeface="+mn-ea"/>
              <a:cs typeface="+mn-cs"/>
            </a:rPr>
            <a:t>の</a:t>
          </a:r>
          <a:r>
            <a:rPr kumimoji="1" lang="en-US" altLang="ja-JP" sz="1050">
              <a:solidFill>
                <a:schemeClr val="dk1"/>
              </a:solidFill>
              <a:effectLst/>
              <a:latin typeface="+mn-lt"/>
              <a:ea typeface="+mn-ea"/>
              <a:cs typeface="+mn-cs"/>
            </a:rPr>
            <a:t>27.48</a:t>
          </a:r>
          <a:r>
            <a:rPr kumimoji="1" lang="ja-JP" altLang="ja-JP" sz="1050">
              <a:solidFill>
                <a:schemeClr val="dk1"/>
              </a:solidFill>
              <a:effectLst/>
              <a:latin typeface="+mn-lt"/>
              <a:ea typeface="+mn-ea"/>
              <a:cs typeface="+mn-cs"/>
            </a:rPr>
            <a:t>％となっている。</a:t>
          </a:r>
          <a:endParaRPr lang="ja-JP" altLang="ja-JP" sz="1200">
            <a:effectLst/>
          </a:endParaRPr>
        </a:p>
        <a:p>
          <a:r>
            <a:rPr kumimoji="1" lang="ja-JP" altLang="ja-JP" sz="1050">
              <a:solidFill>
                <a:schemeClr val="dk1"/>
              </a:solidFill>
              <a:effectLst/>
              <a:latin typeface="+mn-lt"/>
              <a:ea typeface="+mn-ea"/>
              <a:cs typeface="+mn-cs"/>
            </a:rPr>
            <a:t>　実質収支額の標準財政規模比は、前年度と比較し</a:t>
          </a:r>
          <a:r>
            <a:rPr kumimoji="1" lang="en-US" altLang="ja-JP" sz="1050">
              <a:solidFill>
                <a:schemeClr val="dk1"/>
              </a:solidFill>
              <a:effectLst/>
              <a:latin typeface="+mn-lt"/>
              <a:ea typeface="+mn-ea"/>
              <a:cs typeface="+mn-cs"/>
            </a:rPr>
            <a:t>1.31</a:t>
          </a:r>
          <a:r>
            <a:rPr kumimoji="1" lang="ja-JP" altLang="ja-JP" sz="1050">
              <a:solidFill>
                <a:schemeClr val="dk1"/>
              </a:solidFill>
              <a:effectLst/>
              <a:latin typeface="+mn-lt"/>
              <a:ea typeface="+mn-ea"/>
              <a:cs typeface="+mn-cs"/>
            </a:rPr>
            <a:t>ポイント増の</a:t>
          </a:r>
          <a:r>
            <a:rPr kumimoji="1" lang="en-US" altLang="ja-JP" sz="1050">
              <a:solidFill>
                <a:schemeClr val="dk1"/>
              </a:solidFill>
              <a:effectLst/>
              <a:latin typeface="+mn-lt"/>
              <a:ea typeface="+mn-ea"/>
              <a:cs typeface="+mn-cs"/>
            </a:rPr>
            <a:t>7.97</a:t>
          </a:r>
          <a:r>
            <a:rPr kumimoji="1" lang="ja-JP" altLang="ja-JP" sz="1050">
              <a:solidFill>
                <a:schemeClr val="dk1"/>
              </a:solidFill>
              <a:effectLst/>
              <a:latin typeface="+mn-lt"/>
              <a:ea typeface="+mn-ea"/>
              <a:cs typeface="+mn-cs"/>
            </a:rPr>
            <a:t>％であり、繰上償還</a:t>
          </a:r>
          <a:r>
            <a:rPr kumimoji="1" lang="ja-JP" altLang="en-US" sz="1050">
              <a:solidFill>
                <a:schemeClr val="dk1"/>
              </a:solidFill>
              <a:effectLst/>
              <a:latin typeface="+mn-lt"/>
              <a:ea typeface="+mn-ea"/>
              <a:cs typeface="+mn-cs"/>
            </a:rPr>
            <a:t>額減の</a:t>
          </a:r>
          <a:r>
            <a:rPr kumimoji="1" lang="ja-JP" altLang="ja-JP" sz="1050">
              <a:solidFill>
                <a:schemeClr val="dk1"/>
              </a:solidFill>
              <a:effectLst/>
              <a:latin typeface="+mn-lt"/>
              <a:ea typeface="+mn-ea"/>
              <a:cs typeface="+mn-cs"/>
            </a:rPr>
            <a:t>ため実質単年度収支については、</a:t>
          </a:r>
          <a:r>
            <a:rPr kumimoji="1" lang="en-US" altLang="ja-JP" sz="1050">
              <a:solidFill>
                <a:schemeClr val="dk1"/>
              </a:solidFill>
              <a:effectLst/>
              <a:latin typeface="+mn-lt"/>
              <a:ea typeface="+mn-ea"/>
              <a:cs typeface="+mn-cs"/>
            </a:rPr>
            <a:t>1.41</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減</a:t>
          </a:r>
          <a:r>
            <a:rPr kumimoji="1" lang="ja-JP" altLang="ja-JP" sz="1050">
              <a:solidFill>
                <a:schemeClr val="dk1"/>
              </a:solidFill>
              <a:effectLst/>
              <a:latin typeface="+mn-lt"/>
              <a:ea typeface="+mn-ea"/>
              <a:cs typeface="+mn-cs"/>
            </a:rPr>
            <a:t>の</a:t>
          </a:r>
          <a:r>
            <a:rPr kumimoji="1" lang="en-US" altLang="ja-JP" sz="1050">
              <a:solidFill>
                <a:schemeClr val="dk1"/>
              </a:solidFill>
              <a:effectLst/>
              <a:latin typeface="+mn-lt"/>
              <a:ea typeface="+mn-ea"/>
              <a:cs typeface="+mn-cs"/>
            </a:rPr>
            <a:t>8.37</a:t>
          </a:r>
          <a:r>
            <a:rPr kumimoji="1" lang="ja-JP" altLang="ja-JP" sz="1050">
              <a:solidFill>
                <a:schemeClr val="dk1"/>
              </a:solidFill>
              <a:effectLst/>
              <a:latin typeface="+mn-lt"/>
              <a:ea typeface="+mn-ea"/>
              <a:cs typeface="+mn-cs"/>
            </a:rPr>
            <a:t>％となっている。</a:t>
          </a:r>
          <a:endParaRPr lang="ja-JP" altLang="ja-JP" sz="1200">
            <a:effectLst/>
          </a:endParaRPr>
        </a:p>
        <a:p>
          <a:r>
            <a:rPr kumimoji="1" lang="ja-JP" altLang="ja-JP" sz="1050">
              <a:solidFill>
                <a:schemeClr val="dk1"/>
              </a:solidFill>
              <a:effectLst/>
              <a:latin typeface="+mn-lt"/>
              <a:ea typeface="+mn-ea"/>
              <a:cs typeface="+mn-cs"/>
            </a:rPr>
            <a:t>　今後は特別交付税の減収見込み、災害復旧事業の継続により、財政調整基金の取崩しが必要と考えられるため、事業精査による歳出抑制や国県補助金等の歳入確保に努め、健全な財政運営を図っていく。</a:t>
          </a:r>
          <a:endParaRPr lang="ja-JP" altLang="ja-JP" sz="12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latin typeface="ＭＳ ゴシック" pitchFamily="49" charset="-128"/>
              <a:ea typeface="ＭＳ ゴシック" pitchFamily="49" charset="-128"/>
            </a:rPr>
            <a:t>　</a:t>
          </a:r>
          <a:r>
            <a:rPr kumimoji="1" lang="ja-JP" altLang="en-US" sz="1100">
              <a:latin typeface="+mn-ea"/>
              <a:ea typeface="+mn-ea"/>
            </a:rPr>
            <a:t>令和</a:t>
          </a:r>
          <a:r>
            <a:rPr kumimoji="1" lang="en-US" altLang="ja-JP" sz="1100">
              <a:latin typeface="+mn-ea"/>
              <a:ea typeface="+mn-ea"/>
            </a:rPr>
            <a:t>5</a:t>
          </a:r>
          <a:r>
            <a:rPr kumimoji="1" lang="ja-JP" altLang="en-US" sz="1100">
              <a:latin typeface="+mn-ea"/>
              <a:ea typeface="+mn-ea"/>
            </a:rPr>
            <a:t>年度も、前年に引き続きすべての</a:t>
          </a:r>
          <a:r>
            <a:rPr kumimoji="1" lang="ja-JP" altLang="ja-JP" sz="1100">
              <a:solidFill>
                <a:schemeClr val="dk1"/>
              </a:solidFill>
              <a:effectLst/>
              <a:latin typeface="+mn-ea"/>
              <a:ea typeface="+mn-ea"/>
              <a:cs typeface="+mn-cs"/>
            </a:rPr>
            <a:t>特別会計は全て黒字運営となっ</a:t>
          </a:r>
          <a:r>
            <a:rPr kumimoji="1" lang="ja-JP" altLang="en-US" sz="1100">
              <a:solidFill>
                <a:schemeClr val="dk1"/>
              </a:solidFill>
              <a:effectLst/>
              <a:latin typeface="+mn-ea"/>
              <a:ea typeface="+mn-ea"/>
              <a:cs typeface="+mn-cs"/>
            </a:rPr>
            <a:t>たが、今後は直営診療施設の整備事業</a:t>
          </a:r>
          <a:r>
            <a:rPr kumimoji="0" lang="ja-JP" altLang="en-US" sz="1100">
              <a:solidFill>
                <a:schemeClr val="dk1"/>
              </a:solidFill>
              <a:effectLst/>
              <a:latin typeface="+mn-ea"/>
              <a:ea typeface="+mn-ea"/>
              <a:cs typeface="+mn-cs"/>
            </a:rPr>
            <a:t>や</a:t>
          </a:r>
          <a:r>
            <a:rPr kumimoji="0" lang="ja-JP" altLang="en-US" sz="1400">
              <a:solidFill>
                <a:schemeClr val="dk1"/>
              </a:solidFill>
              <a:effectLst/>
              <a:latin typeface="+mn-ea"/>
              <a:ea typeface="+mn-ea"/>
              <a:cs typeface="+mn-cs"/>
            </a:rPr>
            <a:t>、</a:t>
          </a:r>
          <a:r>
            <a:rPr kumimoji="1" lang="ja-JP" altLang="ja-JP" sz="1100">
              <a:solidFill>
                <a:schemeClr val="dk1"/>
              </a:solidFill>
              <a:effectLst/>
              <a:latin typeface="+mn-ea"/>
              <a:ea typeface="+mn-ea"/>
              <a:cs typeface="+mn-cs"/>
            </a:rPr>
            <a:t>高齢化に伴う医療費等の歳出増加が懸念される</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黒字の特別会計についても徴収率の向上や、更なる健康づくり事業や介護予防事業などによる歳出抑制対策の強化を行う必要がある。</a:t>
          </a:r>
          <a:endParaRPr lang="ja-JP" altLang="ja-JP" sz="1400">
            <a:effectLst/>
            <a:latin typeface="+mn-ea"/>
            <a:ea typeface="+mn-ea"/>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02281_&#26397;&#20489;&#24066;_2023(2&#22238;&#30446;)&#20316;&#25104;&#200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59.7</v>
          </cell>
          <cell r="BX53">
            <v>60.3</v>
          </cell>
          <cell r="CF53">
            <v>61.3</v>
          </cell>
          <cell r="CN53">
            <v>61.8</v>
          </cell>
          <cell r="CV53">
            <v>62.9</v>
          </cell>
        </row>
        <row r="55">
          <cell r="AN55" t="str">
            <v>類似団体内平均値</v>
          </cell>
          <cell r="BP55">
            <v>22.7</v>
          </cell>
          <cell r="BX55">
            <v>27.8</v>
          </cell>
          <cell r="CF55">
            <v>19</v>
          </cell>
          <cell r="CN55">
            <v>4</v>
          </cell>
          <cell r="CV55">
            <v>0.4</v>
          </cell>
        </row>
        <row r="57">
          <cell r="BP57">
            <v>60.6</v>
          </cell>
          <cell r="BX57">
            <v>62</v>
          </cell>
          <cell r="CF57">
            <v>61.7</v>
          </cell>
          <cell r="CN57">
            <v>63.5</v>
          </cell>
          <cell r="CV57">
            <v>64.400000000000006</v>
          </cell>
        </row>
        <row r="72">
          <cell r="BP72" t="str">
            <v>R01</v>
          </cell>
          <cell r="BX72" t="str">
            <v>R02</v>
          </cell>
          <cell r="CF72" t="str">
            <v>R03</v>
          </cell>
          <cell r="CN72" t="str">
            <v>R04</v>
          </cell>
          <cell r="CV72" t="str">
            <v>R05</v>
          </cell>
        </row>
        <row r="73">
          <cell r="AN73" t="str">
            <v>当該団体値</v>
          </cell>
        </row>
        <row r="75">
          <cell r="BP75">
            <v>8.8000000000000007</v>
          </cell>
          <cell r="BX75">
            <v>9.4</v>
          </cell>
          <cell r="CF75">
            <v>9.1999999999999993</v>
          </cell>
          <cell r="CN75">
            <v>8.6</v>
          </cell>
          <cell r="CV75">
            <v>8.1</v>
          </cell>
        </row>
        <row r="77">
          <cell r="AN77" t="str">
            <v>類似団体内平均値</v>
          </cell>
          <cell r="BP77">
            <v>22.7</v>
          </cell>
          <cell r="BX77">
            <v>27.8</v>
          </cell>
          <cell r="CF77">
            <v>19</v>
          </cell>
          <cell r="CN77">
            <v>4</v>
          </cell>
          <cell r="CV77">
            <v>0.4</v>
          </cell>
        </row>
        <row r="79">
          <cell r="BP79">
            <v>7.7</v>
          </cell>
          <cell r="BX79">
            <v>7.5</v>
          </cell>
          <cell r="CF79">
            <v>8</v>
          </cell>
          <cell r="CN79">
            <v>8</v>
          </cell>
          <cell r="CV79">
            <v>8.3000000000000007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41719972</v>
      </c>
      <c r="BO4" s="371"/>
      <c r="BP4" s="371"/>
      <c r="BQ4" s="371"/>
      <c r="BR4" s="371"/>
      <c r="BS4" s="371"/>
      <c r="BT4" s="371"/>
      <c r="BU4" s="372"/>
      <c r="BV4" s="370">
        <v>38660000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8</v>
      </c>
      <c r="CU4" s="377"/>
      <c r="CV4" s="377"/>
      <c r="CW4" s="377"/>
      <c r="CX4" s="377"/>
      <c r="CY4" s="377"/>
      <c r="CZ4" s="377"/>
      <c r="DA4" s="378"/>
      <c r="DB4" s="376">
        <v>6.7</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40141759</v>
      </c>
      <c r="BO5" s="408"/>
      <c r="BP5" s="408"/>
      <c r="BQ5" s="408"/>
      <c r="BR5" s="408"/>
      <c r="BS5" s="408"/>
      <c r="BT5" s="408"/>
      <c r="BU5" s="409"/>
      <c r="BV5" s="407">
        <v>37319467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92.5</v>
      </c>
      <c r="CU5" s="405"/>
      <c r="CV5" s="405"/>
      <c r="CW5" s="405"/>
      <c r="CX5" s="405"/>
      <c r="CY5" s="405"/>
      <c r="CZ5" s="405"/>
      <c r="DA5" s="406"/>
      <c r="DB5" s="404">
        <v>92.2</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1578213</v>
      </c>
      <c r="BO6" s="408"/>
      <c r="BP6" s="408"/>
      <c r="BQ6" s="408"/>
      <c r="BR6" s="408"/>
      <c r="BS6" s="408"/>
      <c r="BT6" s="408"/>
      <c r="BU6" s="409"/>
      <c r="BV6" s="407">
        <v>1340533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93.2</v>
      </c>
      <c r="CU6" s="445"/>
      <c r="CV6" s="445"/>
      <c r="CW6" s="445"/>
      <c r="CX6" s="445"/>
      <c r="CY6" s="445"/>
      <c r="CZ6" s="445"/>
      <c r="DA6" s="446"/>
      <c r="DB6" s="444">
        <v>93.8</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307053</v>
      </c>
      <c r="BO7" s="408"/>
      <c r="BP7" s="408"/>
      <c r="BQ7" s="408"/>
      <c r="BR7" s="408"/>
      <c r="BS7" s="408"/>
      <c r="BT7" s="408"/>
      <c r="BU7" s="409"/>
      <c r="BV7" s="407">
        <v>304186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15950337</v>
      </c>
      <c r="CU7" s="408"/>
      <c r="CV7" s="408"/>
      <c r="CW7" s="408"/>
      <c r="CX7" s="408"/>
      <c r="CY7" s="408"/>
      <c r="CZ7" s="408"/>
      <c r="DA7" s="409"/>
      <c r="DB7" s="407">
        <v>15561287</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1271160</v>
      </c>
      <c r="BO8" s="408"/>
      <c r="BP8" s="408"/>
      <c r="BQ8" s="408"/>
      <c r="BR8" s="408"/>
      <c r="BS8" s="408"/>
      <c r="BT8" s="408"/>
      <c r="BU8" s="409"/>
      <c r="BV8" s="407">
        <v>1036347</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v>
      </c>
      <c r="CU8" s="448"/>
      <c r="CV8" s="448"/>
      <c r="CW8" s="448"/>
      <c r="CX8" s="448"/>
      <c r="CY8" s="448"/>
      <c r="CZ8" s="448"/>
      <c r="DA8" s="449"/>
      <c r="DB8" s="447">
        <v>0.51</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50273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234813</v>
      </c>
      <c r="BO9" s="408"/>
      <c r="BP9" s="408"/>
      <c r="BQ9" s="408"/>
      <c r="BR9" s="408"/>
      <c r="BS9" s="408"/>
      <c r="BT9" s="408"/>
      <c r="BU9" s="409"/>
      <c r="BV9" s="407">
        <v>77720</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18.2</v>
      </c>
      <c r="CU9" s="405"/>
      <c r="CV9" s="405"/>
      <c r="CW9" s="405"/>
      <c r="CX9" s="405"/>
      <c r="CY9" s="405"/>
      <c r="CZ9" s="405"/>
      <c r="DA9" s="406"/>
      <c r="DB9" s="404">
        <v>21</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52444</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24937</v>
      </c>
      <c r="BO10" s="408"/>
      <c r="BP10" s="408"/>
      <c r="BQ10" s="408"/>
      <c r="BR10" s="408"/>
      <c r="BS10" s="408"/>
      <c r="BT10" s="408"/>
      <c r="BU10" s="409"/>
      <c r="BV10" s="407">
        <v>23205</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1074574</v>
      </c>
      <c r="BO11" s="408"/>
      <c r="BP11" s="408"/>
      <c r="BQ11" s="408"/>
      <c r="BR11" s="408"/>
      <c r="BS11" s="408"/>
      <c r="BT11" s="408"/>
      <c r="BU11" s="409"/>
      <c r="BV11" s="407">
        <v>1421147</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50571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49508</v>
      </c>
      <c r="S13" s="492"/>
      <c r="T13" s="492"/>
      <c r="U13" s="492"/>
      <c r="V13" s="493"/>
      <c r="W13" s="423" t="s">
        <v>131</v>
      </c>
      <c r="X13" s="424"/>
      <c r="Y13" s="424"/>
      <c r="Z13" s="424"/>
      <c r="AA13" s="424"/>
      <c r="AB13" s="414"/>
      <c r="AC13" s="458">
        <v>3103</v>
      </c>
      <c r="AD13" s="459"/>
      <c r="AE13" s="459"/>
      <c r="AF13" s="459"/>
      <c r="AG13" s="501"/>
      <c r="AH13" s="458">
        <v>3666</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1334324</v>
      </c>
      <c r="BO13" s="408"/>
      <c r="BP13" s="408"/>
      <c r="BQ13" s="408"/>
      <c r="BR13" s="408"/>
      <c r="BS13" s="408"/>
      <c r="BT13" s="408"/>
      <c r="BU13" s="409"/>
      <c r="BV13" s="407">
        <v>1522072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8.1</v>
      </c>
      <c r="CU13" s="405"/>
      <c r="CV13" s="405"/>
      <c r="CW13" s="405"/>
      <c r="CX13" s="405"/>
      <c r="CY13" s="405"/>
      <c r="CZ13" s="405"/>
      <c r="DA13" s="406"/>
      <c r="DB13" s="404">
        <v>8.6</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50903</v>
      </c>
      <c r="S14" s="492"/>
      <c r="T14" s="492"/>
      <c r="U14" s="492"/>
      <c r="V14" s="493"/>
      <c r="W14" s="397"/>
      <c r="X14" s="398"/>
      <c r="Y14" s="398"/>
      <c r="Z14" s="398"/>
      <c r="AA14" s="398"/>
      <c r="AB14" s="387"/>
      <c r="AC14" s="494">
        <v>13.5</v>
      </c>
      <c r="AD14" s="495"/>
      <c r="AE14" s="495"/>
      <c r="AF14" s="495"/>
      <c r="AG14" s="496"/>
      <c r="AH14" s="494">
        <v>15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50056</v>
      </c>
      <c r="S15" s="492"/>
      <c r="T15" s="492"/>
      <c r="U15" s="492"/>
      <c r="V15" s="493"/>
      <c r="W15" s="423" t="s">
        <v>137</v>
      </c>
      <c r="X15" s="424"/>
      <c r="Y15" s="424"/>
      <c r="Z15" s="424"/>
      <c r="AA15" s="424"/>
      <c r="AB15" s="414"/>
      <c r="AC15" s="458">
        <v>5669</v>
      </c>
      <c r="AD15" s="459"/>
      <c r="AE15" s="459"/>
      <c r="AF15" s="459"/>
      <c r="AG15" s="501"/>
      <c r="AH15" s="458">
        <v>6216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6960030</v>
      </c>
      <c r="BO15" s="371"/>
      <c r="BP15" s="371"/>
      <c r="BQ15" s="371"/>
      <c r="BR15" s="371"/>
      <c r="BS15" s="371"/>
      <c r="BT15" s="371"/>
      <c r="BU15" s="372"/>
      <c r="BV15" s="370">
        <v>6805457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24.7</v>
      </c>
      <c r="AD16" s="495"/>
      <c r="AE16" s="495"/>
      <c r="AF16" s="495"/>
      <c r="AG16" s="496"/>
      <c r="AH16" s="494">
        <v>25.4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13999138</v>
      </c>
      <c r="BO16" s="408"/>
      <c r="BP16" s="408"/>
      <c r="BQ16" s="408"/>
      <c r="BR16" s="408"/>
      <c r="BS16" s="408"/>
      <c r="BT16" s="408"/>
      <c r="BU16" s="409"/>
      <c r="BV16" s="407">
        <v>13507147</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14163</v>
      </c>
      <c r="AD17" s="459"/>
      <c r="AE17" s="459"/>
      <c r="AF17" s="459"/>
      <c r="AG17" s="501"/>
      <c r="AH17" s="458">
        <v>14591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8784217</v>
      </c>
      <c r="BO17" s="408"/>
      <c r="BP17" s="408"/>
      <c r="BQ17" s="408"/>
      <c r="BR17" s="408"/>
      <c r="BS17" s="408"/>
      <c r="BT17" s="408"/>
      <c r="BU17" s="409"/>
      <c r="BV17" s="407">
        <v>8593873</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246.71</v>
      </c>
      <c r="M18" s="531"/>
      <c r="N18" s="531"/>
      <c r="O18" s="531"/>
      <c r="P18" s="531"/>
      <c r="Q18" s="531"/>
      <c r="R18" s="532"/>
      <c r="S18" s="532"/>
      <c r="T18" s="532"/>
      <c r="U18" s="532"/>
      <c r="V18" s="533"/>
      <c r="W18" s="425"/>
      <c r="X18" s="426"/>
      <c r="Y18" s="426"/>
      <c r="Z18" s="426"/>
      <c r="AA18" s="426"/>
      <c r="AB18" s="417"/>
      <c r="AC18" s="534">
        <v>61.8</v>
      </c>
      <c r="AD18" s="535"/>
      <c r="AE18" s="535"/>
      <c r="AF18" s="535"/>
      <c r="AG18" s="536"/>
      <c r="AH18" s="534">
        <v>59.6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15305964</v>
      </c>
      <c r="BO18" s="408"/>
      <c r="BP18" s="408"/>
      <c r="BQ18" s="408"/>
      <c r="BR18" s="408"/>
      <c r="BS18" s="408"/>
      <c r="BT18" s="408"/>
      <c r="BU18" s="409"/>
      <c r="BV18" s="407">
        <v>14869138</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204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22521417</v>
      </c>
      <c r="BO19" s="408"/>
      <c r="BP19" s="408"/>
      <c r="BQ19" s="408"/>
      <c r="BR19" s="408"/>
      <c r="BS19" s="408"/>
      <c r="BT19" s="408"/>
      <c r="BU19" s="409"/>
      <c r="BV19" s="407">
        <v>21102665</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19456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30092865</v>
      </c>
      <c r="BO22" s="371"/>
      <c r="BP22" s="371"/>
      <c r="BQ22" s="371"/>
      <c r="BR22" s="371"/>
      <c r="BS22" s="371"/>
      <c r="BT22" s="371"/>
      <c r="BU22" s="372"/>
      <c r="BV22" s="370">
        <v>28745639</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27215973</v>
      </c>
      <c r="BO23" s="408"/>
      <c r="BP23" s="408"/>
      <c r="BQ23" s="408"/>
      <c r="BR23" s="408"/>
      <c r="BS23" s="408"/>
      <c r="BT23" s="408"/>
      <c r="BU23" s="409"/>
      <c r="BV23" s="407">
        <v>25668264</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8430</v>
      </c>
      <c r="R24" s="459"/>
      <c r="S24" s="459"/>
      <c r="T24" s="459"/>
      <c r="U24" s="459"/>
      <c r="V24" s="501"/>
      <c r="W24" s="553"/>
      <c r="X24" s="554"/>
      <c r="Y24" s="555"/>
      <c r="Z24" s="457" t="s">
        <v>162</v>
      </c>
      <c r="AA24" s="437"/>
      <c r="AB24" s="437"/>
      <c r="AC24" s="437"/>
      <c r="AD24" s="437"/>
      <c r="AE24" s="437"/>
      <c r="AF24" s="437"/>
      <c r="AG24" s="438"/>
      <c r="AH24" s="458">
        <v>457</v>
      </c>
      <c r="AI24" s="459"/>
      <c r="AJ24" s="459"/>
      <c r="AK24" s="459"/>
      <c r="AL24" s="501"/>
      <c r="AM24" s="458">
        <v>1478852</v>
      </c>
      <c r="AN24" s="459"/>
      <c r="AO24" s="459"/>
      <c r="AP24" s="459"/>
      <c r="AQ24" s="459"/>
      <c r="AR24" s="501"/>
      <c r="AS24" s="458">
        <v>3236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21762387</v>
      </c>
      <c r="BO24" s="408"/>
      <c r="BP24" s="408"/>
      <c r="BQ24" s="408"/>
      <c r="BR24" s="408"/>
      <c r="BS24" s="408"/>
      <c r="BT24" s="408"/>
      <c r="BU24" s="409"/>
      <c r="BV24" s="407">
        <v>19535987</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6830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7752007</v>
      </c>
      <c r="BO25" s="371"/>
      <c r="BP25" s="371"/>
      <c r="BQ25" s="371"/>
      <c r="BR25" s="371"/>
      <c r="BS25" s="371"/>
      <c r="BT25" s="371"/>
      <c r="BU25" s="372"/>
      <c r="BV25" s="370">
        <v>7792529</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6100</v>
      </c>
      <c r="R26" s="459"/>
      <c r="S26" s="459"/>
      <c r="T26" s="459"/>
      <c r="U26" s="459"/>
      <c r="V26" s="501"/>
      <c r="W26" s="553"/>
      <c r="X26" s="554"/>
      <c r="Y26" s="555"/>
      <c r="Z26" s="457" t="s">
        <v>168</v>
      </c>
      <c r="AA26" s="559"/>
      <c r="AB26" s="559"/>
      <c r="AC26" s="559"/>
      <c r="AD26" s="559"/>
      <c r="AE26" s="559"/>
      <c r="AF26" s="559"/>
      <c r="AG26" s="560"/>
      <c r="AH26" s="458">
        <v>6</v>
      </c>
      <c r="AI26" s="459"/>
      <c r="AJ26" s="459"/>
      <c r="AK26" s="459"/>
      <c r="AL26" s="501"/>
      <c r="AM26" s="458">
        <v>21630</v>
      </c>
      <c r="AN26" s="459"/>
      <c r="AO26" s="459"/>
      <c r="AP26" s="459"/>
      <c r="AQ26" s="459"/>
      <c r="AR26" s="501"/>
      <c r="AS26" s="458">
        <v>3605</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4670</v>
      </c>
      <c r="R27" s="459"/>
      <c r="S27" s="459"/>
      <c r="T27" s="459"/>
      <c r="U27" s="459"/>
      <c r="V27" s="501"/>
      <c r="W27" s="553"/>
      <c r="X27" s="554"/>
      <c r="Y27" s="555"/>
      <c r="Z27" s="457" t="s">
        <v>171</v>
      </c>
      <c r="AA27" s="437"/>
      <c r="AB27" s="437"/>
      <c r="AC27" s="437"/>
      <c r="AD27" s="437"/>
      <c r="AE27" s="437"/>
      <c r="AF27" s="437"/>
      <c r="AG27" s="438"/>
      <c r="AH27" s="458">
        <v>2</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174</v>
      </c>
      <c r="F28" s="437"/>
      <c r="G28" s="437"/>
      <c r="H28" s="437"/>
      <c r="I28" s="437"/>
      <c r="J28" s="437"/>
      <c r="K28" s="438"/>
      <c r="L28" s="458">
        <v>1</v>
      </c>
      <c r="M28" s="459"/>
      <c r="N28" s="459"/>
      <c r="O28" s="459"/>
      <c r="P28" s="501"/>
      <c r="Q28" s="458">
        <v>4130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4383853</v>
      </c>
      <c r="BO28" s="371"/>
      <c r="BP28" s="371"/>
      <c r="BQ28" s="371"/>
      <c r="BR28" s="371"/>
      <c r="BS28" s="371"/>
      <c r="BT28" s="371"/>
      <c r="BU28" s="372"/>
      <c r="BV28" s="370">
        <v>4358916</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177</v>
      </c>
      <c r="F29" s="437"/>
      <c r="G29" s="437"/>
      <c r="H29" s="437"/>
      <c r="I29" s="437"/>
      <c r="J29" s="437"/>
      <c r="K29" s="438"/>
      <c r="L29" s="458">
        <v>16</v>
      </c>
      <c r="M29" s="459"/>
      <c r="N29" s="459"/>
      <c r="O29" s="459"/>
      <c r="P29" s="501"/>
      <c r="Q29" s="458">
        <v>3860</v>
      </c>
      <c r="R29" s="459"/>
      <c r="S29" s="459"/>
      <c r="T29" s="459"/>
      <c r="U29" s="459"/>
      <c r="V29" s="501"/>
      <c r="W29" s="556"/>
      <c r="X29" s="557"/>
      <c r="Y29" s="558"/>
      <c r="Z29" s="457" t="s">
        <v>178</v>
      </c>
      <c r="AA29" s="437"/>
      <c r="AB29" s="437"/>
      <c r="AC29" s="437"/>
      <c r="AD29" s="437"/>
      <c r="AE29" s="437"/>
      <c r="AF29" s="437"/>
      <c r="AG29" s="438"/>
      <c r="AH29" s="458">
        <v>459</v>
      </c>
      <c r="AI29" s="459"/>
      <c r="AJ29" s="459"/>
      <c r="AK29" s="459"/>
      <c r="AL29" s="501"/>
      <c r="AM29" s="458">
        <v>1487492</v>
      </c>
      <c r="AN29" s="459"/>
      <c r="AO29" s="459"/>
      <c r="AP29" s="459"/>
      <c r="AQ29" s="459"/>
      <c r="AR29" s="501"/>
      <c r="AS29" s="458">
        <v>3241</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1655461</v>
      </c>
      <c r="BO29" s="408"/>
      <c r="BP29" s="408"/>
      <c r="BQ29" s="408"/>
      <c r="BR29" s="408"/>
      <c r="BS29" s="408"/>
      <c r="BT29" s="408"/>
      <c r="BU29" s="409"/>
      <c r="BV29" s="407">
        <v>2076147</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98.9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11444717</v>
      </c>
      <c r="BO30" s="527"/>
      <c r="BP30" s="527"/>
      <c r="BQ30" s="527"/>
      <c r="BR30" s="527"/>
      <c r="BS30" s="527"/>
      <c r="BT30" s="527"/>
      <c r="BU30" s="528"/>
      <c r="BV30" s="526">
        <v>12057352</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国民健康保険特別会計（事業勘定）</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11</v>
      </c>
      <c r="BX34" s="597"/>
      <c r="BY34" s="598" t="str">
        <f>IF('各会計、関係団体の財政状況及び健全化判断比率'!B68="","",'各会計、関係団体の財政状況及び健全化判断比率'!B68)</f>
        <v>久留米市外三市町高等学校組合</v>
      </c>
      <c r="BZ34" s="598"/>
      <c r="CA34" s="598"/>
      <c r="CB34" s="598"/>
      <c r="CC34" s="598"/>
      <c r="CD34" s="598"/>
      <c r="CE34" s="598"/>
      <c r="CF34" s="598"/>
      <c r="CG34" s="598"/>
      <c r="CH34" s="598"/>
      <c r="CI34" s="598"/>
      <c r="CJ34" s="598"/>
      <c r="CK34" s="598"/>
      <c r="CL34" s="598"/>
      <c r="CM34" s="598"/>
      <c r="CN34" s="181"/>
      <c r="CO34" s="597">
        <f>IF(CQ34="","",MAX(C34:D43,U34:V43,AM34:AN43,BE34:BF43,BW34:BX43)+1)</f>
        <v>21</v>
      </c>
      <c r="CP34" s="597"/>
      <c r="CQ34" s="598" t="str">
        <f>IF('各会計、関係団体の財政状況及び健全化判断比率'!BS7="","",'各会計、関係団体の財政状況及び健全化判断比率'!BS7)</f>
        <v>甘木鉄道</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住宅新築資金等貸付特別会計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国民健康保険特別会計（直営診療施設勘定）</v>
      </c>
      <c r="X35" s="598"/>
      <c r="Y35" s="598"/>
      <c r="Z35" s="598"/>
      <c r="AA35" s="598"/>
      <c r="AB35" s="598"/>
      <c r="AC35" s="598"/>
      <c r="AD35" s="598"/>
      <c r="AE35" s="598"/>
      <c r="AF35" s="598"/>
      <c r="AG35" s="598"/>
      <c r="AH35" s="598"/>
      <c r="AI35" s="598"/>
      <c r="AJ35" s="598"/>
      <c r="AK35" s="598"/>
      <c r="AL35" s="181"/>
      <c r="AM35" s="597">
        <f t="shared" ref="AM35:AM43" si="0">IF(AO35="","",AM34+1)</f>
        <v>8</v>
      </c>
      <c r="AN35" s="597"/>
      <c r="AO35" s="598" t="str">
        <f>IF('各会計、関係団体の財政状況及び健全化判断比率'!B33="","",'各会計、関係団体の財政状況及び健全化判断比率'!B33)</f>
        <v>工業用水道事業会計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12</v>
      </c>
      <c r="BX35" s="597"/>
      <c r="BY35" s="598" t="str">
        <f>IF('各会計、関係団体の財政状況及び健全化判断比率'!B69="","",'各会計、関係団体の財政状況及び健全化判断比率'!B69)</f>
        <v>福岡県市町村消防団員等公務災害補償組合</v>
      </c>
      <c r="BZ35" s="598"/>
      <c r="CA35" s="598"/>
      <c r="CB35" s="598"/>
      <c r="CC35" s="598"/>
      <c r="CD35" s="598"/>
      <c r="CE35" s="598"/>
      <c r="CF35" s="598"/>
      <c r="CG35" s="598"/>
      <c r="CH35" s="598"/>
      <c r="CI35" s="598"/>
      <c r="CJ35" s="598"/>
      <c r="CK35" s="598"/>
      <c r="CL35" s="598"/>
      <c r="CM35" s="598"/>
      <c r="CN35" s="181"/>
      <c r="CO35" s="597">
        <f t="shared" ref="CO35:CO43" si="3">IF(CQ35="","",CO34+1)</f>
        <v>22</v>
      </c>
      <c r="CP35" s="597"/>
      <c r="CQ35" s="598" t="str">
        <f>IF('各会計、関係団体の財政状況及び健全化判断比率'!BS8="","",'各会計、関係団体の財政状況及び健全化判断比率'!BS8)</f>
        <v>あまぎ水の文化村</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9</v>
      </c>
      <c r="AN36" s="597"/>
      <c r="AO36" s="598" t="str">
        <f>IF('各会計、関係団体の財政状況及び健全化判断比率'!B34="","",'各会計、関係団体の財政状況及び健全化判断比率'!B34)</f>
        <v>下水道事業会計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13</v>
      </c>
      <c r="BX36" s="597"/>
      <c r="BY36" s="598" t="str">
        <f>IF('各会計、関係団体の財政状況及び健全化判断比率'!B70="","",'各会計、関係団体の財政状況及び健全化判断比率'!B70)</f>
        <v>福岡県市町村職員退職手当組合（一般会計）</v>
      </c>
      <c r="BZ36" s="598"/>
      <c r="CA36" s="598"/>
      <c r="CB36" s="598"/>
      <c r="CC36" s="598"/>
      <c r="CD36" s="598"/>
      <c r="CE36" s="598"/>
      <c r="CF36" s="598"/>
      <c r="CG36" s="598"/>
      <c r="CH36" s="598"/>
      <c r="CI36" s="598"/>
      <c r="CJ36" s="598"/>
      <c r="CK36" s="598"/>
      <c r="CL36" s="598"/>
      <c r="CM36" s="598"/>
      <c r="CN36" s="181"/>
      <c r="CO36" s="597">
        <f t="shared" si="3"/>
        <v>23</v>
      </c>
      <c r="CP36" s="597"/>
      <c r="CQ36" s="598" t="str">
        <f>IF('各会計、関係団体の財政状況及び健全化判断比率'!BS9="","",'各会計、関係団体の財政状況及び健全化判断比率'!BS9)</f>
        <v>ガマダス</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6</v>
      </c>
      <c r="V37" s="597"/>
      <c r="W37" s="598" t="str">
        <f>IF('各会計、関係団体の財政状況及び健全化判断比率'!B31="","",'各会計、関係団体の財政状況及び健全化判断比率'!B31)</f>
        <v>介護保険特別会計（保険事業勘定）</v>
      </c>
      <c r="X37" s="598"/>
      <c r="Y37" s="598"/>
      <c r="Z37" s="598"/>
      <c r="AA37" s="598"/>
      <c r="AB37" s="598"/>
      <c r="AC37" s="598"/>
      <c r="AD37" s="598"/>
      <c r="AE37" s="598"/>
      <c r="AF37" s="598"/>
      <c r="AG37" s="598"/>
      <c r="AH37" s="598"/>
      <c r="AI37" s="598"/>
      <c r="AJ37" s="598"/>
      <c r="AK37" s="598"/>
      <c r="AL37" s="181"/>
      <c r="AM37" s="597">
        <f t="shared" si="0"/>
        <v>10</v>
      </c>
      <c r="AN37" s="597"/>
      <c r="AO37" s="598" t="str">
        <f>IF('各会計、関係団体の財政状況及び健全化判断比率'!B35="","",'各会計、関係団体の財政状況及び健全化判断比率'!B35)</f>
        <v>簡易水道事業会計</v>
      </c>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14</v>
      </c>
      <c r="BX37" s="597"/>
      <c r="BY37" s="598" t="str">
        <f>IF('各会計、関係団体の財政状況及び健全化判断比率'!B71="","",'各会計、関係団体の財政状況及び健全化判断比率'!B71)</f>
        <v>福岡県市町村職員退職手当組合（基金特別会計）</v>
      </c>
      <c r="BZ37" s="598"/>
      <c r="CA37" s="598"/>
      <c r="CB37" s="598"/>
      <c r="CC37" s="598"/>
      <c r="CD37" s="598"/>
      <c r="CE37" s="598"/>
      <c r="CF37" s="598"/>
      <c r="CG37" s="598"/>
      <c r="CH37" s="598"/>
      <c r="CI37" s="598"/>
      <c r="CJ37" s="598"/>
      <c r="CK37" s="598"/>
      <c r="CL37" s="598"/>
      <c r="CM37" s="598"/>
      <c r="CN37" s="181"/>
      <c r="CO37" s="597">
        <f t="shared" si="3"/>
        <v>24</v>
      </c>
      <c r="CP37" s="597"/>
      <c r="CQ37" s="598" t="str">
        <f>IF('各会計、関係団体の財政状況及び健全化判断比率'!BS10="","",'各会計、関係団体の財政状況及び健全化判断比率'!BS10)</f>
        <v>三連水車の里あさくら</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15</v>
      </c>
      <c r="BX38" s="597"/>
      <c r="BY38" s="598" t="str">
        <f>IF('各会計、関係団体の財政状況及び健全化判断比率'!B72="","",'各会計、関係団体の財政状況及び健全化判断比率'!B72)</f>
        <v>福岡県南広域水道企業団</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16</v>
      </c>
      <c r="BX39" s="597"/>
      <c r="BY39" s="598" t="str">
        <f>IF('各会計、関係団体の財政状況及び健全化判断比率'!B73="","",'各会計、関係団体の財政状況及び健全化判断比率'!B73)</f>
        <v>甘木・朝倉広域市町村圏事務組合（一般会計）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17</v>
      </c>
      <c r="BX40" s="597"/>
      <c r="BY40" s="598" t="str">
        <f>IF('各会計、関係団体の財政状況及び健全化判断比率'!B74="","",'各会計、関係団体の財政状況及び健全化判断比率'!B74)</f>
        <v>甘木・朝倉広域市町村圏事務組合（消防特別会計）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18</v>
      </c>
      <c r="BX41" s="597"/>
      <c r="BY41" s="598" t="str">
        <f>IF('各会計、関係団体の財政状況及び健全化判断比率'!B75="","",'各会計、関係団体の財政状況及び健全化判断比率'!B75)</f>
        <v>甘木・朝倉・三井環境施設組合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19</v>
      </c>
      <c r="BX42" s="597"/>
      <c r="BY42" s="598" t="str">
        <f>IF('各会計、関係団体の財政状況及び健全化判断比率'!B76="","",'各会計、関係団体の財政状況及び健全化判断比率'!B76)</f>
        <v>福岡県自治振興組合（一般会計）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20</v>
      </c>
      <c r="BX43" s="597"/>
      <c r="BY43" s="598" t="str">
        <f>IF('各会計、関係団体の財政状況及び健全化判断比率'!B77="","",'各会計、関係団体の財政状況及び健全化判断比率'!B77)</f>
        <v>福岡県後期高齢者医療連合組合（一般会計）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wn/ghm2JPC+XuLUktsWVz7jcPiYddAnvwSOV5NSzpj3M0kamBSWWeSdvTMuawD0ZrVcxBWZYSKy5RbVBLt1J4w==" saltValue="FODgBqv1IzSIRnJNIvC3/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0" t="s">
        <v>534</v>
      </c>
      <c r="D34" s="1150"/>
      <c r="E34" s="1151"/>
      <c r="F34" s="32">
        <v>6.65</v>
      </c>
      <c r="G34" s="33">
        <v>6.21</v>
      </c>
      <c r="H34" s="33">
        <v>5.97</v>
      </c>
      <c r="I34" s="33">
        <v>6.65</v>
      </c>
      <c r="J34" s="34">
        <v>7.96</v>
      </c>
      <c r="K34" s="22"/>
      <c r="L34" s="22"/>
      <c r="M34" s="22"/>
      <c r="N34" s="22"/>
      <c r="O34" s="22"/>
      <c r="P34" s="22"/>
    </row>
    <row r="35" spans="1:16" ht="39" customHeight="1" x14ac:dyDescent="0.15">
      <c r="A35" s="22"/>
      <c r="B35" s="35"/>
      <c r="C35" s="1144" t="s">
        <v>535</v>
      </c>
      <c r="D35" s="1145"/>
      <c r="E35" s="1146"/>
      <c r="F35" s="36">
        <v>9.15</v>
      </c>
      <c r="G35" s="37">
        <v>8.84</v>
      </c>
      <c r="H35" s="37">
        <v>8.65</v>
      </c>
      <c r="I35" s="37">
        <v>8.7799999999999994</v>
      </c>
      <c r="J35" s="38">
        <v>5.23</v>
      </c>
      <c r="K35" s="22"/>
      <c r="L35" s="22"/>
      <c r="M35" s="22"/>
      <c r="N35" s="22"/>
      <c r="O35" s="22"/>
      <c r="P35" s="22"/>
    </row>
    <row r="36" spans="1:16" ht="39" customHeight="1" x14ac:dyDescent="0.15">
      <c r="A36" s="22"/>
      <c r="B36" s="35"/>
      <c r="C36" s="1144" t="s">
        <v>536</v>
      </c>
      <c r="D36" s="1145"/>
      <c r="E36" s="1146"/>
      <c r="F36" s="36">
        <v>0.69</v>
      </c>
      <c r="G36" s="37">
        <v>0.86</v>
      </c>
      <c r="H36" s="37">
        <v>1.18</v>
      </c>
      <c r="I36" s="37">
        <v>1.94</v>
      </c>
      <c r="J36" s="38">
        <v>2.34</v>
      </c>
      <c r="K36" s="22"/>
      <c r="L36" s="22"/>
      <c r="M36" s="22"/>
      <c r="N36" s="22"/>
      <c r="O36" s="22"/>
      <c r="P36" s="22"/>
    </row>
    <row r="37" spans="1:16" ht="39" customHeight="1" x14ac:dyDescent="0.15">
      <c r="A37" s="22"/>
      <c r="B37" s="35"/>
      <c r="C37" s="1144" t="s">
        <v>537</v>
      </c>
      <c r="D37" s="1145"/>
      <c r="E37" s="1146"/>
      <c r="F37" s="36">
        <v>4.5</v>
      </c>
      <c r="G37" s="37">
        <v>4.3099999999999996</v>
      </c>
      <c r="H37" s="37">
        <v>4.2300000000000004</v>
      </c>
      <c r="I37" s="37">
        <v>4.53</v>
      </c>
      <c r="J37" s="38">
        <v>1.49</v>
      </c>
      <c r="K37" s="22"/>
      <c r="L37" s="22"/>
      <c r="M37" s="22"/>
      <c r="N37" s="22"/>
      <c r="O37" s="22"/>
      <c r="P37" s="22"/>
    </row>
    <row r="38" spans="1:16" ht="39" customHeight="1" x14ac:dyDescent="0.15">
      <c r="A38" s="22"/>
      <c r="B38" s="35"/>
      <c r="C38" s="1144" t="s">
        <v>538</v>
      </c>
      <c r="D38" s="1145"/>
      <c r="E38" s="1146"/>
      <c r="F38" s="36">
        <v>0.78</v>
      </c>
      <c r="G38" s="37">
        <v>0.73</v>
      </c>
      <c r="H38" s="37">
        <v>1.25</v>
      </c>
      <c r="I38" s="37">
        <v>1.34</v>
      </c>
      <c r="J38" s="38">
        <v>1.19</v>
      </c>
      <c r="K38" s="22"/>
      <c r="L38" s="22"/>
      <c r="M38" s="22"/>
      <c r="N38" s="22"/>
      <c r="O38" s="22"/>
      <c r="P38" s="22"/>
    </row>
    <row r="39" spans="1:16" ht="39" customHeight="1" x14ac:dyDescent="0.15">
      <c r="A39" s="22"/>
      <c r="B39" s="35"/>
      <c r="C39" s="1144" t="s">
        <v>539</v>
      </c>
      <c r="D39" s="1145"/>
      <c r="E39" s="1146"/>
      <c r="F39" s="36" t="s">
        <v>540</v>
      </c>
      <c r="G39" s="37">
        <v>0.47</v>
      </c>
      <c r="H39" s="37">
        <v>1.08</v>
      </c>
      <c r="I39" s="37">
        <v>0.34</v>
      </c>
      <c r="J39" s="38">
        <v>0.38</v>
      </c>
      <c r="K39" s="22"/>
      <c r="L39" s="22"/>
      <c r="M39" s="22"/>
      <c r="N39" s="22"/>
      <c r="O39" s="22"/>
      <c r="P39" s="22"/>
    </row>
    <row r="40" spans="1:16" ht="39" customHeight="1" x14ac:dyDescent="0.15">
      <c r="A40" s="22"/>
      <c r="B40" s="35"/>
      <c r="C40" s="1144" t="s">
        <v>541</v>
      </c>
      <c r="D40" s="1145"/>
      <c r="E40" s="1146"/>
      <c r="F40" s="36">
        <v>0.18</v>
      </c>
      <c r="G40" s="37">
        <v>0.16</v>
      </c>
      <c r="H40" s="37">
        <v>0.17</v>
      </c>
      <c r="I40" s="37">
        <v>0.2</v>
      </c>
      <c r="J40" s="38">
        <v>0.2</v>
      </c>
      <c r="K40" s="22"/>
      <c r="L40" s="22"/>
      <c r="M40" s="22"/>
      <c r="N40" s="22"/>
      <c r="O40" s="22"/>
      <c r="P40" s="22"/>
    </row>
    <row r="41" spans="1:16" ht="39" customHeight="1" x14ac:dyDescent="0.15">
      <c r="A41" s="22"/>
      <c r="B41" s="35"/>
      <c r="C41" s="1144" t="s">
        <v>542</v>
      </c>
      <c r="D41" s="1145"/>
      <c r="E41" s="1146"/>
      <c r="F41" s="36">
        <v>0.04</v>
      </c>
      <c r="G41" s="37">
        <v>0.05</v>
      </c>
      <c r="H41" s="37">
        <v>0.13</v>
      </c>
      <c r="I41" s="37">
        <v>0.14000000000000001</v>
      </c>
      <c r="J41" s="38">
        <v>0.01</v>
      </c>
      <c r="K41" s="22"/>
      <c r="L41" s="22"/>
      <c r="M41" s="22"/>
      <c r="N41" s="22"/>
      <c r="O41" s="22"/>
      <c r="P41" s="22"/>
    </row>
    <row r="42" spans="1:16" ht="39" customHeight="1" x14ac:dyDescent="0.15">
      <c r="A42" s="22"/>
      <c r="B42" s="39"/>
      <c r="C42" s="1144" t="s">
        <v>543</v>
      </c>
      <c r="D42" s="1145"/>
      <c r="E42" s="1146"/>
      <c r="F42" s="36" t="s">
        <v>505</v>
      </c>
      <c r="G42" s="37" t="s">
        <v>505</v>
      </c>
      <c r="H42" s="37" t="s">
        <v>505</v>
      </c>
      <c r="I42" s="37" t="s">
        <v>505</v>
      </c>
      <c r="J42" s="38" t="s">
        <v>505</v>
      </c>
      <c r="K42" s="22"/>
      <c r="L42" s="22"/>
      <c r="M42" s="22"/>
      <c r="N42" s="22"/>
      <c r="O42" s="22"/>
      <c r="P42" s="22"/>
    </row>
    <row r="43" spans="1:16" ht="39" customHeight="1" thickBot="1" x14ac:dyDescent="0.2">
      <c r="A43" s="22"/>
      <c r="B43" s="40"/>
      <c r="C43" s="1147" t="s">
        <v>544</v>
      </c>
      <c r="D43" s="1148"/>
      <c r="E43" s="1149"/>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560vZ/CUXLVyEAFw1RUNW/rvnHhPFIIDOk3xJqg3qTZZxSIwU1wT0KrK01+BZRUZPHru0DWMY6l63x3+jKLsTA==" saltValue="+WKJVkdeAEOHUtfYHQnR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52" t="s">
        <v>9</v>
      </c>
      <c r="C45" s="1153"/>
      <c r="D45" s="58"/>
      <c r="E45" s="1158" t="s">
        <v>10</v>
      </c>
      <c r="F45" s="1158"/>
      <c r="G45" s="1158"/>
      <c r="H45" s="1158"/>
      <c r="I45" s="1158"/>
      <c r="J45" s="1159"/>
      <c r="K45" s="59">
        <v>2899</v>
      </c>
      <c r="L45" s="60">
        <v>3050</v>
      </c>
      <c r="M45" s="60">
        <v>2991</v>
      </c>
      <c r="N45" s="60">
        <v>3036</v>
      </c>
      <c r="O45" s="61">
        <v>3061</v>
      </c>
      <c r="P45" s="48"/>
      <c r="Q45" s="48"/>
      <c r="R45" s="48"/>
      <c r="S45" s="48"/>
      <c r="T45" s="48"/>
      <c r="U45" s="48"/>
    </row>
    <row r="46" spans="1:21" ht="30.75" customHeight="1" x14ac:dyDescent="0.15">
      <c r="A46" s="48"/>
      <c r="B46" s="1154"/>
      <c r="C46" s="1155"/>
      <c r="D46" s="62"/>
      <c r="E46" s="1160" t="s">
        <v>11</v>
      </c>
      <c r="F46" s="1160"/>
      <c r="G46" s="1160"/>
      <c r="H46" s="1160"/>
      <c r="I46" s="1160"/>
      <c r="J46" s="1161"/>
      <c r="K46" s="63" t="s">
        <v>505</v>
      </c>
      <c r="L46" s="64" t="s">
        <v>505</v>
      </c>
      <c r="M46" s="64" t="s">
        <v>505</v>
      </c>
      <c r="N46" s="64" t="s">
        <v>505</v>
      </c>
      <c r="O46" s="65" t="s">
        <v>505</v>
      </c>
      <c r="P46" s="48"/>
      <c r="Q46" s="48"/>
      <c r="R46" s="48"/>
      <c r="S46" s="48"/>
      <c r="T46" s="48"/>
      <c r="U46" s="48"/>
    </row>
    <row r="47" spans="1:21" ht="30.75" customHeight="1" x14ac:dyDescent="0.15">
      <c r="A47" s="48"/>
      <c r="B47" s="1154"/>
      <c r="C47" s="1155"/>
      <c r="D47" s="62"/>
      <c r="E47" s="1160" t="s">
        <v>12</v>
      </c>
      <c r="F47" s="1160"/>
      <c r="G47" s="1160"/>
      <c r="H47" s="1160"/>
      <c r="I47" s="1160"/>
      <c r="J47" s="1161"/>
      <c r="K47" s="63" t="s">
        <v>505</v>
      </c>
      <c r="L47" s="64" t="s">
        <v>505</v>
      </c>
      <c r="M47" s="64" t="s">
        <v>505</v>
      </c>
      <c r="N47" s="64" t="s">
        <v>505</v>
      </c>
      <c r="O47" s="65" t="s">
        <v>505</v>
      </c>
      <c r="P47" s="48"/>
      <c r="Q47" s="48"/>
      <c r="R47" s="48"/>
      <c r="S47" s="48"/>
      <c r="T47" s="48"/>
      <c r="U47" s="48"/>
    </row>
    <row r="48" spans="1:21" ht="30.75" customHeight="1" x14ac:dyDescent="0.15">
      <c r="A48" s="48"/>
      <c r="B48" s="1154"/>
      <c r="C48" s="1155"/>
      <c r="D48" s="62"/>
      <c r="E48" s="1160" t="s">
        <v>13</v>
      </c>
      <c r="F48" s="1160"/>
      <c r="G48" s="1160"/>
      <c r="H48" s="1160"/>
      <c r="I48" s="1160"/>
      <c r="J48" s="1161"/>
      <c r="K48" s="63">
        <v>906</v>
      </c>
      <c r="L48" s="64">
        <v>908</v>
      </c>
      <c r="M48" s="64">
        <v>958</v>
      </c>
      <c r="N48" s="64">
        <v>987</v>
      </c>
      <c r="O48" s="65">
        <v>958</v>
      </c>
      <c r="P48" s="48"/>
      <c r="Q48" s="48"/>
      <c r="R48" s="48"/>
      <c r="S48" s="48"/>
      <c r="T48" s="48"/>
      <c r="U48" s="48"/>
    </row>
    <row r="49" spans="1:21" ht="30.75" customHeight="1" x14ac:dyDescent="0.15">
      <c r="A49" s="48"/>
      <c r="B49" s="1154"/>
      <c r="C49" s="1155"/>
      <c r="D49" s="62"/>
      <c r="E49" s="1160" t="s">
        <v>14</v>
      </c>
      <c r="F49" s="1160"/>
      <c r="G49" s="1160"/>
      <c r="H49" s="1160"/>
      <c r="I49" s="1160"/>
      <c r="J49" s="1161"/>
      <c r="K49" s="63">
        <v>1</v>
      </c>
      <c r="L49" s="64">
        <v>1</v>
      </c>
      <c r="M49" s="64">
        <v>1</v>
      </c>
      <c r="N49" s="64">
        <v>1</v>
      </c>
      <c r="O49" s="65">
        <v>1</v>
      </c>
      <c r="P49" s="48"/>
      <c r="Q49" s="48"/>
      <c r="R49" s="48"/>
      <c r="S49" s="48"/>
      <c r="T49" s="48"/>
      <c r="U49" s="48"/>
    </row>
    <row r="50" spans="1:21" ht="30.75" customHeight="1" x14ac:dyDescent="0.15">
      <c r="A50" s="48"/>
      <c r="B50" s="1154"/>
      <c r="C50" s="1155"/>
      <c r="D50" s="62"/>
      <c r="E50" s="1160" t="s">
        <v>15</v>
      </c>
      <c r="F50" s="1160"/>
      <c r="G50" s="1160"/>
      <c r="H50" s="1160"/>
      <c r="I50" s="1160"/>
      <c r="J50" s="1161"/>
      <c r="K50" s="63">
        <v>116</v>
      </c>
      <c r="L50" s="64">
        <v>155</v>
      </c>
      <c r="M50" s="64">
        <v>169</v>
      </c>
      <c r="N50" s="64">
        <v>193</v>
      </c>
      <c r="O50" s="65">
        <v>184</v>
      </c>
      <c r="P50" s="48"/>
      <c r="Q50" s="48"/>
      <c r="R50" s="48"/>
      <c r="S50" s="48"/>
      <c r="T50" s="48"/>
      <c r="U50" s="48"/>
    </row>
    <row r="51" spans="1:21" ht="30.75" customHeight="1" x14ac:dyDescent="0.15">
      <c r="A51" s="48"/>
      <c r="B51" s="1156"/>
      <c r="C51" s="1157"/>
      <c r="D51" s="66"/>
      <c r="E51" s="1160" t="s">
        <v>16</v>
      </c>
      <c r="F51" s="1160"/>
      <c r="G51" s="1160"/>
      <c r="H51" s="1160"/>
      <c r="I51" s="1160"/>
      <c r="J51" s="1161"/>
      <c r="K51" s="63" t="s">
        <v>505</v>
      </c>
      <c r="L51" s="64" t="s">
        <v>505</v>
      </c>
      <c r="M51" s="64" t="s">
        <v>505</v>
      </c>
      <c r="N51" s="64" t="s">
        <v>505</v>
      </c>
      <c r="O51" s="65">
        <v>0</v>
      </c>
      <c r="P51" s="48"/>
      <c r="Q51" s="48"/>
      <c r="R51" s="48"/>
      <c r="S51" s="48"/>
      <c r="T51" s="48"/>
      <c r="U51" s="48"/>
    </row>
    <row r="52" spans="1:21" ht="30.75" customHeight="1" x14ac:dyDescent="0.15">
      <c r="A52" s="48"/>
      <c r="B52" s="1162" t="s">
        <v>17</v>
      </c>
      <c r="C52" s="1163"/>
      <c r="D52" s="66"/>
      <c r="E52" s="1160" t="s">
        <v>18</v>
      </c>
      <c r="F52" s="1160"/>
      <c r="G52" s="1160"/>
      <c r="H52" s="1160"/>
      <c r="I52" s="1160"/>
      <c r="J52" s="1161"/>
      <c r="K52" s="63">
        <v>2647</v>
      </c>
      <c r="L52" s="64">
        <v>2952</v>
      </c>
      <c r="M52" s="64">
        <v>3095</v>
      </c>
      <c r="N52" s="64">
        <v>3105</v>
      </c>
      <c r="O52" s="65">
        <v>3247</v>
      </c>
      <c r="P52" s="48"/>
      <c r="Q52" s="48"/>
      <c r="R52" s="48"/>
      <c r="S52" s="48"/>
      <c r="T52" s="48"/>
      <c r="U52" s="48"/>
    </row>
    <row r="53" spans="1:21" ht="30.75" customHeight="1" thickBot="1" x14ac:dyDescent="0.2">
      <c r="A53" s="48"/>
      <c r="B53" s="1164" t="s">
        <v>19</v>
      </c>
      <c r="C53" s="1165"/>
      <c r="D53" s="67"/>
      <c r="E53" s="1166" t="s">
        <v>20</v>
      </c>
      <c r="F53" s="1166"/>
      <c r="G53" s="1166"/>
      <c r="H53" s="1166"/>
      <c r="I53" s="1166"/>
      <c r="J53" s="1167"/>
      <c r="K53" s="68">
        <v>1275</v>
      </c>
      <c r="L53" s="69">
        <v>1162</v>
      </c>
      <c r="M53" s="69">
        <v>1024</v>
      </c>
      <c r="N53" s="69">
        <v>1112</v>
      </c>
      <c r="O53" s="70">
        <v>957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8" t="s">
        <v>24</v>
      </c>
      <c r="C58" s="1169"/>
      <c r="D58" s="1174" t="s">
        <v>25</v>
      </c>
      <c r="E58" s="1175"/>
      <c r="F58" s="1175"/>
      <c r="G58" s="1175"/>
      <c r="H58" s="1175"/>
      <c r="I58" s="1175"/>
      <c r="J58" s="1176"/>
      <c r="K58" s="83"/>
      <c r="L58" s="84"/>
      <c r="M58" s="84"/>
      <c r="N58" s="84"/>
      <c r="O58" s="85"/>
    </row>
    <row r="59" spans="1:21" ht="31.5" customHeight="1" x14ac:dyDescent="0.15">
      <c r="B59" s="1170"/>
      <c r="C59" s="1171"/>
      <c r="D59" s="1177" t="s">
        <v>26</v>
      </c>
      <c r="E59" s="1178"/>
      <c r="F59" s="1178"/>
      <c r="G59" s="1178"/>
      <c r="H59" s="1178"/>
      <c r="I59" s="1178"/>
      <c r="J59" s="1179"/>
      <c r="K59" s="86"/>
      <c r="L59" s="87"/>
      <c r="M59" s="87"/>
      <c r="N59" s="87"/>
      <c r="O59" s="88"/>
    </row>
    <row r="60" spans="1:21" ht="31.5" customHeight="1" thickBot="1" x14ac:dyDescent="0.2">
      <c r="B60" s="1172"/>
      <c r="C60" s="1173"/>
      <c r="D60" s="1180" t="s">
        <v>27</v>
      </c>
      <c r="E60" s="1181"/>
      <c r="F60" s="1181"/>
      <c r="G60" s="1181"/>
      <c r="H60" s="1181"/>
      <c r="I60" s="1181"/>
      <c r="J60" s="1182"/>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9TRQ8Ota43kjkOU3WoqTbEMHqfEHo1+pPQXx1idlwiw5q/fTnO/CsCxrVnOpe8mKMccTxY/OyOa0GTRr+ZDcw==" saltValue="UTM+x/B5AOU6C1qpod7U3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83" t="s">
        <v>30</v>
      </c>
      <c r="C41" s="1184"/>
      <c r="D41" s="105"/>
      <c r="E41" s="1189" t="s">
        <v>31</v>
      </c>
      <c r="F41" s="1189"/>
      <c r="G41" s="1189"/>
      <c r="H41" s="1190"/>
      <c r="I41" s="355">
        <v>31459</v>
      </c>
      <c r="J41" s="356">
        <v>31428</v>
      </c>
      <c r="K41" s="356">
        <v>30794</v>
      </c>
      <c r="L41" s="356">
        <v>28746</v>
      </c>
      <c r="M41" s="357">
        <v>30093</v>
      </c>
    </row>
    <row r="42" spans="2:13" ht="27.75" customHeight="1" x14ac:dyDescent="0.15">
      <c r="B42" s="1185"/>
      <c r="C42" s="1186"/>
      <c r="D42" s="106"/>
      <c r="E42" s="1191" t="s">
        <v>32</v>
      </c>
      <c r="F42" s="1191"/>
      <c r="G42" s="1191"/>
      <c r="H42" s="1192"/>
      <c r="I42" s="358" t="s">
        <v>505</v>
      </c>
      <c r="J42" s="359" t="s">
        <v>505</v>
      </c>
      <c r="K42" s="359" t="s">
        <v>505</v>
      </c>
      <c r="L42" s="359" t="s">
        <v>505</v>
      </c>
      <c r="M42" s="360" t="s">
        <v>505</v>
      </c>
    </row>
    <row r="43" spans="2:13" ht="27.75" customHeight="1" x14ac:dyDescent="0.15">
      <c r="B43" s="1185"/>
      <c r="C43" s="1186"/>
      <c r="D43" s="106"/>
      <c r="E43" s="1191" t="s">
        <v>33</v>
      </c>
      <c r="F43" s="1191"/>
      <c r="G43" s="1191"/>
      <c r="H43" s="1192"/>
      <c r="I43" s="358">
        <v>12124</v>
      </c>
      <c r="J43" s="359">
        <v>12172</v>
      </c>
      <c r="K43" s="359">
        <v>11872</v>
      </c>
      <c r="L43" s="359">
        <v>11758</v>
      </c>
      <c r="M43" s="360">
        <v>11626</v>
      </c>
    </row>
    <row r="44" spans="2:13" ht="27.75" customHeight="1" x14ac:dyDescent="0.15">
      <c r="B44" s="1185"/>
      <c r="C44" s="1186"/>
      <c r="D44" s="106"/>
      <c r="E44" s="1191" t="s">
        <v>34</v>
      </c>
      <c r="F44" s="1191"/>
      <c r="G44" s="1191"/>
      <c r="H44" s="1192"/>
      <c r="I44" s="358">
        <v>1061</v>
      </c>
      <c r="J44" s="359">
        <v>1204</v>
      </c>
      <c r="K44" s="359">
        <v>1053</v>
      </c>
      <c r="L44" s="359">
        <v>847</v>
      </c>
      <c r="M44" s="360">
        <v>764</v>
      </c>
    </row>
    <row r="45" spans="2:13" ht="27.75" customHeight="1" x14ac:dyDescent="0.15">
      <c r="B45" s="1185"/>
      <c r="C45" s="1186"/>
      <c r="D45" s="106"/>
      <c r="E45" s="1191" t="s">
        <v>35</v>
      </c>
      <c r="F45" s="1191"/>
      <c r="G45" s="1191"/>
      <c r="H45" s="1192"/>
      <c r="I45" s="358">
        <v>2819</v>
      </c>
      <c r="J45" s="359">
        <v>2611</v>
      </c>
      <c r="K45" s="359">
        <v>2386</v>
      </c>
      <c r="L45" s="359">
        <v>2364</v>
      </c>
      <c r="M45" s="360">
        <v>2155</v>
      </c>
    </row>
    <row r="46" spans="2:13" ht="27.75" customHeight="1" x14ac:dyDescent="0.15">
      <c r="B46" s="1185"/>
      <c r="C46" s="1186"/>
      <c r="D46" s="107"/>
      <c r="E46" s="1191" t="s">
        <v>36</v>
      </c>
      <c r="F46" s="1191"/>
      <c r="G46" s="1191"/>
      <c r="H46" s="1192"/>
      <c r="I46" s="358" t="s">
        <v>505</v>
      </c>
      <c r="J46" s="359" t="s">
        <v>505</v>
      </c>
      <c r="K46" s="359" t="s">
        <v>505</v>
      </c>
      <c r="L46" s="359" t="s">
        <v>505</v>
      </c>
      <c r="M46" s="360" t="s">
        <v>505</v>
      </c>
    </row>
    <row r="47" spans="2:13" ht="27.75" customHeight="1" x14ac:dyDescent="0.15">
      <c r="B47" s="1185"/>
      <c r="C47" s="1186"/>
      <c r="D47" s="108"/>
      <c r="E47" s="1193" t="s">
        <v>37</v>
      </c>
      <c r="F47" s="1194"/>
      <c r="G47" s="1194"/>
      <c r="H47" s="1195"/>
      <c r="I47" s="358" t="s">
        <v>505</v>
      </c>
      <c r="J47" s="359" t="s">
        <v>505</v>
      </c>
      <c r="K47" s="359" t="s">
        <v>505</v>
      </c>
      <c r="L47" s="359" t="s">
        <v>505</v>
      </c>
      <c r="M47" s="360" t="s">
        <v>505</v>
      </c>
    </row>
    <row r="48" spans="2:13" ht="27.75" customHeight="1" x14ac:dyDescent="0.15">
      <c r="B48" s="1185"/>
      <c r="C48" s="1186"/>
      <c r="D48" s="106"/>
      <c r="E48" s="1191" t="s">
        <v>38</v>
      </c>
      <c r="F48" s="1191"/>
      <c r="G48" s="1191"/>
      <c r="H48" s="1192"/>
      <c r="I48" s="358" t="s">
        <v>505</v>
      </c>
      <c r="J48" s="359" t="s">
        <v>505</v>
      </c>
      <c r="K48" s="359" t="s">
        <v>505</v>
      </c>
      <c r="L48" s="359" t="s">
        <v>505</v>
      </c>
      <c r="M48" s="360" t="s">
        <v>505</v>
      </c>
    </row>
    <row r="49" spans="2:13" ht="27.75" customHeight="1" x14ac:dyDescent="0.15">
      <c r="B49" s="1187"/>
      <c r="C49" s="1188"/>
      <c r="D49" s="106"/>
      <c r="E49" s="1191" t="s">
        <v>39</v>
      </c>
      <c r="F49" s="1191"/>
      <c r="G49" s="1191"/>
      <c r="H49" s="1192"/>
      <c r="I49" s="358" t="s">
        <v>505</v>
      </c>
      <c r="J49" s="359" t="s">
        <v>505</v>
      </c>
      <c r="K49" s="359" t="s">
        <v>505</v>
      </c>
      <c r="L49" s="359" t="s">
        <v>505</v>
      </c>
      <c r="M49" s="360" t="s">
        <v>505</v>
      </c>
    </row>
    <row r="50" spans="2:13" ht="27.75" customHeight="1" x14ac:dyDescent="0.15">
      <c r="B50" s="1196" t="s">
        <v>40</v>
      </c>
      <c r="C50" s="1197"/>
      <c r="D50" s="109"/>
      <c r="E50" s="1191" t="s">
        <v>41</v>
      </c>
      <c r="F50" s="1191"/>
      <c r="G50" s="1191"/>
      <c r="H50" s="1192"/>
      <c r="I50" s="358">
        <v>15562</v>
      </c>
      <c r="J50" s="359">
        <v>16480</v>
      </c>
      <c r="K50" s="359">
        <v>17189</v>
      </c>
      <c r="L50" s="359">
        <v>17218</v>
      </c>
      <c r="M50" s="360">
        <v>16334</v>
      </c>
    </row>
    <row r="51" spans="2:13" ht="27.75" customHeight="1" x14ac:dyDescent="0.15">
      <c r="B51" s="1185"/>
      <c r="C51" s="1186"/>
      <c r="D51" s="106"/>
      <c r="E51" s="1191" t="s">
        <v>42</v>
      </c>
      <c r="F51" s="1191"/>
      <c r="G51" s="1191"/>
      <c r="H51" s="1192"/>
      <c r="I51" s="358">
        <v>172</v>
      </c>
      <c r="J51" s="359">
        <v>316</v>
      </c>
      <c r="K51" s="359">
        <v>296</v>
      </c>
      <c r="L51" s="359">
        <v>268</v>
      </c>
      <c r="M51" s="360">
        <v>240</v>
      </c>
    </row>
    <row r="52" spans="2:13" ht="27.75" customHeight="1" x14ac:dyDescent="0.15">
      <c r="B52" s="1187"/>
      <c r="C52" s="1188"/>
      <c r="D52" s="106"/>
      <c r="E52" s="1191" t="s">
        <v>43</v>
      </c>
      <c r="F52" s="1191"/>
      <c r="G52" s="1191"/>
      <c r="H52" s="1192"/>
      <c r="I52" s="358">
        <v>32461</v>
      </c>
      <c r="J52" s="359">
        <v>33590</v>
      </c>
      <c r="K52" s="359">
        <v>33672</v>
      </c>
      <c r="L52" s="359">
        <v>33035</v>
      </c>
      <c r="M52" s="360">
        <v>33603</v>
      </c>
    </row>
    <row r="53" spans="2:13" ht="27.75" customHeight="1" thickBot="1" x14ac:dyDescent="0.2">
      <c r="B53" s="1198" t="s">
        <v>19</v>
      </c>
      <c r="C53" s="1199"/>
      <c r="D53" s="110"/>
      <c r="E53" s="1200" t="s">
        <v>44</v>
      </c>
      <c r="F53" s="1200"/>
      <c r="G53" s="1200"/>
      <c r="H53" s="1201"/>
      <c r="I53" s="361">
        <v>-733</v>
      </c>
      <c r="J53" s="362">
        <v>-2972</v>
      </c>
      <c r="K53" s="362">
        <v>-5052</v>
      </c>
      <c r="L53" s="362">
        <v>-6805</v>
      </c>
      <c r="M53" s="363">
        <v>-5539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felSSqneJs//Yo8sXRzx+uGyTPrughtJkiD9jztYyioXzq+dQy5chDs7cUgmkUmyqQ7dltamoxlY7zfM5e18NQ==" saltValue="++Upd5P3Apl50e1zkUZzI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0" t="s">
        <v>46</v>
      </c>
      <c r="D55" s="1210"/>
      <c r="E55" s="1211"/>
      <c r="F55" s="122">
        <v>4336</v>
      </c>
      <c r="G55" s="122">
        <v>4359</v>
      </c>
      <c r="H55" s="123">
        <v>4384</v>
      </c>
    </row>
    <row r="56" spans="2:8" ht="52.5" customHeight="1" x14ac:dyDescent="0.15">
      <c r="B56" s="124"/>
      <c r="C56" s="1212" t="s">
        <v>47</v>
      </c>
      <c r="D56" s="1212"/>
      <c r="E56" s="1213"/>
      <c r="F56" s="125">
        <v>2569</v>
      </c>
      <c r="G56" s="125">
        <v>2076</v>
      </c>
      <c r="H56" s="126">
        <v>1655</v>
      </c>
    </row>
    <row r="57" spans="2:8" ht="53.25" customHeight="1" x14ac:dyDescent="0.15">
      <c r="B57" s="124"/>
      <c r="C57" s="1214" t="s">
        <v>48</v>
      </c>
      <c r="D57" s="1214"/>
      <c r="E57" s="1215"/>
      <c r="F57" s="127">
        <v>11651</v>
      </c>
      <c r="G57" s="127">
        <v>12057</v>
      </c>
      <c r="H57" s="128">
        <v>11445</v>
      </c>
    </row>
    <row r="58" spans="2:8" ht="45.75" customHeight="1" x14ac:dyDescent="0.15">
      <c r="B58" s="129"/>
      <c r="C58" s="1202" t="s">
        <v>567</v>
      </c>
      <c r="D58" s="1203"/>
      <c r="E58" s="1204"/>
      <c r="F58" s="130">
        <v>3468</v>
      </c>
      <c r="G58" s="130">
        <v>4082</v>
      </c>
      <c r="H58" s="131">
        <v>4250</v>
      </c>
    </row>
    <row r="59" spans="2:8" ht="45.75" customHeight="1" x14ac:dyDescent="0.15">
      <c r="B59" s="129"/>
      <c r="C59" s="1202" t="s">
        <v>568</v>
      </c>
      <c r="D59" s="1203"/>
      <c r="E59" s="1204"/>
      <c r="F59" s="130">
        <v>3359</v>
      </c>
      <c r="G59" s="130">
        <v>3279</v>
      </c>
      <c r="H59" s="131">
        <v>2660</v>
      </c>
    </row>
    <row r="60" spans="2:8" ht="45.75" customHeight="1" x14ac:dyDescent="0.15">
      <c r="B60" s="129"/>
      <c r="C60" s="1202" t="s">
        <v>569</v>
      </c>
      <c r="D60" s="1203"/>
      <c r="E60" s="1204"/>
      <c r="F60" s="130">
        <v>2019</v>
      </c>
      <c r="G60" s="130">
        <v>2115</v>
      </c>
      <c r="H60" s="131">
        <v>2122</v>
      </c>
    </row>
    <row r="61" spans="2:8" ht="45.75" customHeight="1" x14ac:dyDescent="0.15">
      <c r="B61" s="129"/>
      <c r="C61" s="1202" t="s">
        <v>571</v>
      </c>
      <c r="D61" s="1203"/>
      <c r="E61" s="1204"/>
      <c r="F61" s="130">
        <v>660</v>
      </c>
      <c r="G61" s="130">
        <v>616</v>
      </c>
      <c r="H61" s="131">
        <v>561</v>
      </c>
    </row>
    <row r="62" spans="2:8" ht="45.75" customHeight="1" thickBot="1" x14ac:dyDescent="0.2">
      <c r="B62" s="132"/>
      <c r="C62" s="1205" t="s">
        <v>570</v>
      </c>
      <c r="D62" s="1206"/>
      <c r="E62" s="1207"/>
      <c r="F62" s="133">
        <v>401</v>
      </c>
      <c r="G62" s="133">
        <v>392</v>
      </c>
      <c r="H62" s="134">
        <v>381</v>
      </c>
    </row>
    <row r="63" spans="2:8" ht="52.5" customHeight="1" thickBot="1" x14ac:dyDescent="0.2">
      <c r="B63" s="135"/>
      <c r="C63" s="1208" t="s">
        <v>49</v>
      </c>
      <c r="D63" s="1208"/>
      <c r="E63" s="1209"/>
      <c r="F63" s="136">
        <v>18555</v>
      </c>
      <c r="G63" s="136">
        <v>18492</v>
      </c>
      <c r="H63" s="137">
        <v>17484</v>
      </c>
    </row>
    <row r="64" spans="2:8" x14ac:dyDescent="0.15"/>
  </sheetData>
  <sheetProtection algorithmName="SHA-512" hashValue="UbwBdqr6FGhNtT25VQOHhT4hG01XazdqCbhO3t0KJVTNID8YR23qtRfS8LlEf/0rc1nGjypjPFfEVos+lv8IUA==" saltValue="7DAWpcPE1Qr3+nNI+8L+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763FD-F001-4E13-8762-25203E5105EA}">
  <sheetPr codeName="Sheet10">
    <pageSetUpPr fitToPage="1"/>
  </sheetPr>
  <dimension ref="A1:DE85"/>
  <sheetViews>
    <sheetView showGridLines="0" tabSelected="1" zoomScaleNormal="100" zoomScaleSheetLayoutView="55" workbookViewId="0">
      <selection activeCell="AN65" sqref="AN65:DC69"/>
    </sheetView>
  </sheetViews>
  <sheetFormatPr defaultColWidth="0" defaultRowHeight="13.5" customHeight="1" zeroHeight="1" x14ac:dyDescent="0.15"/>
  <cols>
    <col min="1" max="1" width="6.375" style="1218" customWidth="1"/>
    <col min="2" max="107" width="2.5" style="1218" customWidth="1"/>
    <col min="108" max="108" width="6.125" style="1225" customWidth="1"/>
    <col min="109" max="109" width="5.875" style="1224" customWidth="1"/>
    <col min="110" max="16384" width="8.625" style="1218" hidden="1"/>
  </cols>
  <sheetData>
    <row r="1" spans="1:109" ht="42.75" customHeight="1" x14ac:dyDescent="0.15">
      <c r="A1" s="1216"/>
      <c r="B1" s="1217"/>
      <c r="DD1" s="1218"/>
      <c r="DE1" s="1218"/>
    </row>
    <row r="2" spans="1:109" ht="25.5" customHeight="1" x14ac:dyDescent="0.15">
      <c r="A2" s="1219"/>
      <c r="C2" s="1219"/>
      <c r="O2" s="1219"/>
      <c r="P2" s="1219"/>
      <c r="Q2" s="1219"/>
      <c r="R2" s="1219"/>
      <c r="S2" s="1219"/>
      <c r="T2" s="1219"/>
      <c r="U2" s="1219"/>
      <c r="V2" s="1219"/>
      <c r="W2" s="1219"/>
      <c r="X2" s="1219"/>
      <c r="Y2" s="1219"/>
      <c r="Z2" s="1219"/>
      <c r="AA2" s="1219"/>
      <c r="AB2" s="1219"/>
      <c r="AC2" s="1219"/>
      <c r="AD2" s="1219"/>
      <c r="AE2" s="1219"/>
      <c r="AF2" s="1219"/>
      <c r="AG2" s="1219"/>
      <c r="AH2" s="1219"/>
      <c r="AI2" s="1219"/>
      <c r="AU2" s="1219"/>
      <c r="BG2" s="1219"/>
      <c r="BS2" s="1219"/>
      <c r="CE2" s="1219"/>
      <c r="CQ2" s="1219"/>
      <c r="DD2" s="1218"/>
      <c r="DE2" s="1218"/>
    </row>
    <row r="3" spans="1:109" ht="25.5" customHeight="1" x14ac:dyDescent="0.15">
      <c r="A3" s="1219"/>
      <c r="C3" s="1219"/>
      <c r="O3" s="1219"/>
      <c r="P3" s="1219"/>
      <c r="Q3" s="1219"/>
      <c r="R3" s="1219"/>
      <c r="S3" s="1219"/>
      <c r="T3" s="1219"/>
      <c r="U3" s="1219"/>
      <c r="V3" s="1219"/>
      <c r="W3" s="1219"/>
      <c r="X3" s="1219"/>
      <c r="Y3" s="1219"/>
      <c r="Z3" s="1219"/>
      <c r="AA3" s="1219"/>
      <c r="AB3" s="1219"/>
      <c r="AC3" s="1219"/>
      <c r="AD3" s="1219"/>
      <c r="AE3" s="1219"/>
      <c r="AF3" s="1219"/>
      <c r="AG3" s="1219"/>
      <c r="AH3" s="1219"/>
      <c r="AI3" s="1219"/>
      <c r="AU3" s="1219"/>
      <c r="BG3" s="1219"/>
      <c r="BS3" s="1219"/>
      <c r="CE3" s="1219"/>
      <c r="CQ3" s="1219"/>
      <c r="DD3" s="1218"/>
      <c r="DE3" s="1218"/>
    </row>
    <row r="4" spans="1:109" s="259" customFormat="1" x14ac:dyDescent="0.15">
      <c r="A4" s="1219"/>
      <c r="B4" s="1219"/>
      <c r="C4" s="1219"/>
      <c r="D4" s="1219"/>
      <c r="E4" s="1219"/>
      <c r="F4" s="1219"/>
      <c r="G4" s="1219"/>
      <c r="H4" s="1219"/>
      <c r="I4" s="1219"/>
      <c r="J4" s="1219"/>
      <c r="K4" s="1219"/>
      <c r="L4" s="1219"/>
      <c r="M4" s="1219"/>
      <c r="N4" s="1219"/>
      <c r="O4" s="1219"/>
      <c r="P4" s="1219"/>
      <c r="Q4" s="1219"/>
      <c r="R4" s="1219"/>
      <c r="S4" s="1219"/>
      <c r="T4" s="1219"/>
      <c r="U4" s="1219"/>
      <c r="V4" s="1219"/>
      <c r="W4" s="1219"/>
      <c r="X4" s="1219"/>
      <c r="Y4" s="1219"/>
      <c r="Z4" s="1219"/>
      <c r="AA4" s="1219"/>
      <c r="AB4" s="1219"/>
      <c r="AC4" s="1219"/>
      <c r="AD4" s="1219"/>
      <c r="AE4" s="1219"/>
      <c r="AF4" s="1219"/>
      <c r="AG4" s="1219"/>
      <c r="AH4" s="1219"/>
      <c r="AI4" s="1219"/>
      <c r="AJ4" s="1219"/>
      <c r="AK4" s="1219"/>
      <c r="AL4" s="1219"/>
      <c r="AM4" s="1219"/>
      <c r="AN4" s="1219"/>
      <c r="AO4" s="1219"/>
      <c r="AP4" s="1219"/>
      <c r="AQ4" s="1219"/>
      <c r="AR4" s="1219"/>
      <c r="AS4" s="1219"/>
      <c r="AT4" s="1219"/>
      <c r="AU4" s="1219"/>
      <c r="AV4" s="1219"/>
      <c r="AW4" s="1219"/>
      <c r="AX4" s="1219"/>
      <c r="AY4" s="1219"/>
      <c r="AZ4" s="1219"/>
      <c r="BA4" s="1219"/>
      <c r="BB4" s="1219"/>
      <c r="BC4" s="1219"/>
      <c r="BD4" s="1219"/>
      <c r="BE4" s="1219"/>
      <c r="BF4" s="1219"/>
      <c r="BG4" s="1219"/>
      <c r="BH4" s="1219"/>
      <c r="BI4" s="1219"/>
      <c r="BJ4" s="1219"/>
      <c r="BK4" s="1219"/>
      <c r="BL4" s="1219"/>
      <c r="BM4" s="1219"/>
      <c r="BN4" s="1219"/>
      <c r="BO4" s="1219"/>
      <c r="BP4" s="1219"/>
      <c r="BQ4" s="1219"/>
      <c r="BR4" s="1219"/>
      <c r="BS4" s="1219"/>
      <c r="BT4" s="1219"/>
      <c r="BU4" s="1219"/>
      <c r="BV4" s="1219"/>
      <c r="BW4" s="1219"/>
      <c r="BX4" s="1219"/>
      <c r="BY4" s="1219"/>
      <c r="BZ4" s="1219"/>
      <c r="CA4" s="1219"/>
      <c r="CB4" s="1219"/>
      <c r="CC4" s="1219"/>
      <c r="CD4" s="1219"/>
      <c r="CE4" s="1219"/>
      <c r="CF4" s="1219"/>
      <c r="CG4" s="1219"/>
      <c r="CH4" s="1219"/>
      <c r="CI4" s="1219"/>
      <c r="CJ4" s="1219"/>
      <c r="CK4" s="1219"/>
      <c r="CL4" s="1219"/>
      <c r="CM4" s="1219"/>
      <c r="CN4" s="1219"/>
      <c r="CO4" s="1219"/>
      <c r="CP4" s="1219"/>
      <c r="CQ4" s="1219"/>
      <c r="CR4" s="1219"/>
      <c r="CS4" s="1219"/>
      <c r="CT4" s="1219"/>
      <c r="CU4" s="1219"/>
      <c r="CV4" s="1219"/>
      <c r="CW4" s="1219"/>
      <c r="CX4" s="1219"/>
      <c r="CY4" s="1219"/>
      <c r="CZ4" s="1219"/>
      <c r="DA4" s="1219"/>
      <c r="DB4" s="1219"/>
      <c r="DC4" s="1219"/>
      <c r="DD4" s="1219"/>
      <c r="DE4" s="1219"/>
    </row>
    <row r="5" spans="1:109" s="259" customFormat="1" x14ac:dyDescent="0.15">
      <c r="A5" s="1219"/>
      <c r="B5" s="1219"/>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c r="AE5" s="1219"/>
      <c r="AF5" s="1219"/>
      <c r="AG5" s="1219"/>
      <c r="AH5" s="1219"/>
      <c r="AI5" s="1219"/>
      <c r="AJ5" s="1219"/>
      <c r="AK5" s="1219"/>
      <c r="AL5" s="1219"/>
      <c r="AM5" s="1219"/>
      <c r="AN5" s="1219"/>
      <c r="AO5" s="1219"/>
      <c r="AP5" s="1219"/>
      <c r="AQ5" s="1219"/>
      <c r="AR5" s="1219"/>
      <c r="AS5" s="1219"/>
      <c r="AT5" s="1219"/>
      <c r="AU5" s="1219"/>
      <c r="AV5" s="1219"/>
      <c r="AW5" s="1219"/>
      <c r="AX5" s="1219"/>
      <c r="AY5" s="1219"/>
      <c r="AZ5" s="1219"/>
      <c r="BA5" s="1219"/>
      <c r="BB5" s="1219"/>
      <c r="BC5" s="1219"/>
      <c r="BD5" s="1219"/>
      <c r="BE5" s="1219"/>
      <c r="BF5" s="1219"/>
      <c r="BG5" s="1219"/>
      <c r="BH5" s="1219"/>
      <c r="BI5" s="1219"/>
      <c r="BJ5" s="1219"/>
      <c r="BK5" s="1219"/>
      <c r="BL5" s="1219"/>
      <c r="BM5" s="1219"/>
      <c r="BN5" s="1219"/>
      <c r="BO5" s="1219"/>
      <c r="BP5" s="1219"/>
      <c r="BQ5" s="1219"/>
      <c r="BR5" s="1219"/>
      <c r="BS5" s="1219"/>
      <c r="BT5" s="1219"/>
      <c r="BU5" s="1219"/>
      <c r="BV5" s="1219"/>
      <c r="BW5" s="1219"/>
      <c r="BX5" s="1219"/>
      <c r="BY5" s="1219"/>
      <c r="BZ5" s="1219"/>
      <c r="CA5" s="1219"/>
      <c r="CB5" s="1219"/>
      <c r="CC5" s="1219"/>
      <c r="CD5" s="1219"/>
      <c r="CE5" s="1219"/>
      <c r="CF5" s="1219"/>
      <c r="CG5" s="1219"/>
      <c r="CH5" s="1219"/>
      <c r="CI5" s="1219"/>
      <c r="CJ5" s="1219"/>
      <c r="CK5" s="1219"/>
      <c r="CL5" s="1219"/>
      <c r="CM5" s="1219"/>
      <c r="CN5" s="1219"/>
      <c r="CO5" s="1219"/>
      <c r="CP5" s="1219"/>
      <c r="CQ5" s="1219"/>
      <c r="CR5" s="1219"/>
      <c r="CS5" s="1219"/>
      <c r="CT5" s="1219"/>
      <c r="CU5" s="1219"/>
      <c r="CV5" s="1219"/>
      <c r="CW5" s="1219"/>
      <c r="CX5" s="1219"/>
      <c r="CY5" s="1219"/>
      <c r="CZ5" s="1219"/>
      <c r="DA5" s="1219"/>
      <c r="DB5" s="1219"/>
      <c r="DC5" s="1219"/>
      <c r="DD5" s="1219"/>
      <c r="DE5" s="1219"/>
    </row>
    <row r="6" spans="1:109" s="259" customFormat="1" x14ac:dyDescent="0.15">
      <c r="A6" s="1219"/>
      <c r="B6" s="1219"/>
      <c r="C6" s="1219"/>
      <c r="D6" s="1219"/>
      <c r="E6" s="1219"/>
      <c r="F6" s="1219"/>
      <c r="G6" s="1219"/>
      <c r="H6" s="1219"/>
      <c r="I6" s="1219"/>
      <c r="J6" s="1219"/>
      <c r="K6" s="1219"/>
      <c r="L6" s="1219"/>
      <c r="M6" s="1219"/>
      <c r="N6" s="1219"/>
      <c r="O6" s="1219"/>
      <c r="P6" s="1219"/>
      <c r="Q6" s="1219"/>
      <c r="R6" s="1219"/>
      <c r="S6" s="1219"/>
      <c r="T6" s="1219"/>
      <c r="U6" s="1219"/>
      <c r="V6" s="1219"/>
      <c r="W6" s="1219"/>
      <c r="X6" s="1219"/>
      <c r="Y6" s="1219"/>
      <c r="Z6" s="1219"/>
      <c r="AA6" s="1219"/>
      <c r="AB6" s="1219"/>
      <c r="AC6" s="1219"/>
      <c r="AD6" s="1219"/>
      <c r="AE6" s="1219"/>
      <c r="AF6" s="1219"/>
      <c r="AG6" s="1219"/>
      <c r="AH6" s="1219"/>
      <c r="AI6" s="1219"/>
      <c r="AJ6" s="1219"/>
      <c r="AK6" s="1219"/>
      <c r="AL6" s="1219"/>
      <c r="AM6" s="1219"/>
      <c r="AN6" s="1219"/>
      <c r="AO6" s="1219"/>
      <c r="AP6" s="1219"/>
      <c r="AQ6" s="1219"/>
      <c r="AR6" s="1219"/>
      <c r="AS6" s="1219"/>
      <c r="AT6" s="1219"/>
      <c r="AU6" s="1219"/>
      <c r="AV6" s="1219"/>
      <c r="AW6" s="1219"/>
      <c r="AX6" s="1219"/>
      <c r="AY6" s="1219"/>
      <c r="AZ6" s="1219"/>
      <c r="BA6" s="1219"/>
      <c r="BB6" s="1219"/>
      <c r="BC6" s="1219"/>
      <c r="BD6" s="1219"/>
      <c r="BE6" s="1219"/>
      <c r="BF6" s="1219"/>
      <c r="BG6" s="1219"/>
      <c r="BH6" s="1219"/>
      <c r="BI6" s="1219"/>
      <c r="BJ6" s="1219"/>
      <c r="BK6" s="1219"/>
      <c r="BL6" s="1219"/>
      <c r="BM6" s="1219"/>
      <c r="BN6" s="1219"/>
      <c r="BO6" s="1219"/>
      <c r="BP6" s="1219"/>
      <c r="BQ6" s="1219"/>
      <c r="BR6" s="1219"/>
      <c r="BS6" s="1219"/>
      <c r="BT6" s="1219"/>
      <c r="BU6" s="1219"/>
      <c r="BV6" s="1219"/>
      <c r="BW6" s="1219"/>
      <c r="BX6" s="1219"/>
      <c r="BY6" s="1219"/>
      <c r="BZ6" s="1219"/>
      <c r="CA6" s="1219"/>
      <c r="CB6" s="1219"/>
      <c r="CC6" s="1219"/>
      <c r="CD6" s="1219"/>
      <c r="CE6" s="1219"/>
      <c r="CF6" s="1219"/>
      <c r="CG6" s="1219"/>
      <c r="CH6" s="1219"/>
      <c r="CI6" s="1219"/>
      <c r="CJ6" s="1219"/>
      <c r="CK6" s="1219"/>
      <c r="CL6" s="1219"/>
      <c r="CM6" s="1219"/>
      <c r="CN6" s="1219"/>
      <c r="CO6" s="1219"/>
      <c r="CP6" s="1219"/>
      <c r="CQ6" s="1219"/>
      <c r="CR6" s="1219"/>
      <c r="CS6" s="1219"/>
      <c r="CT6" s="1219"/>
      <c r="CU6" s="1219"/>
      <c r="CV6" s="1219"/>
      <c r="CW6" s="1219"/>
      <c r="CX6" s="1219"/>
      <c r="CY6" s="1219"/>
      <c r="CZ6" s="1219"/>
      <c r="DA6" s="1219"/>
      <c r="DB6" s="1219"/>
      <c r="DC6" s="1219"/>
      <c r="DD6" s="1219"/>
      <c r="DE6" s="1219"/>
    </row>
    <row r="7" spans="1:109" s="259" customFormat="1" x14ac:dyDescent="0.15">
      <c r="A7" s="1219"/>
      <c r="B7" s="1219"/>
      <c r="C7" s="1219"/>
      <c r="D7" s="1219"/>
      <c r="E7" s="1219"/>
      <c r="F7" s="1219"/>
      <c r="G7" s="1219"/>
      <c r="H7" s="1219"/>
      <c r="I7" s="1219"/>
      <c r="J7" s="1219"/>
      <c r="K7" s="1219"/>
      <c r="L7" s="1219"/>
      <c r="M7" s="1219"/>
      <c r="N7" s="1219"/>
      <c r="O7" s="1219"/>
      <c r="P7" s="1219"/>
      <c r="Q7" s="1219"/>
      <c r="R7" s="1219"/>
      <c r="S7" s="1219"/>
      <c r="T7" s="1219"/>
      <c r="U7" s="1219"/>
      <c r="V7" s="1219"/>
      <c r="W7" s="1219"/>
      <c r="X7" s="1219"/>
      <c r="Y7" s="1219"/>
      <c r="Z7" s="1219"/>
      <c r="AA7" s="1219"/>
      <c r="AB7" s="1219"/>
      <c r="AC7" s="1219"/>
      <c r="AD7" s="1219"/>
      <c r="AE7" s="1219"/>
      <c r="AF7" s="1219"/>
      <c r="AG7" s="1219"/>
      <c r="AH7" s="1219"/>
      <c r="AI7" s="1219"/>
      <c r="AJ7" s="1219"/>
      <c r="AK7" s="1219"/>
      <c r="AL7" s="1219"/>
      <c r="AM7" s="1219"/>
      <c r="AN7" s="1219"/>
      <c r="AO7" s="1219"/>
      <c r="AP7" s="1219"/>
      <c r="AQ7" s="1219"/>
      <c r="AR7" s="1219"/>
      <c r="AS7" s="1219"/>
      <c r="AT7" s="1219"/>
      <c r="AU7" s="1219"/>
      <c r="AV7" s="1219"/>
      <c r="AW7" s="1219"/>
      <c r="AX7" s="1219"/>
      <c r="AY7" s="1219"/>
      <c r="AZ7" s="1219"/>
      <c r="BA7" s="1219"/>
      <c r="BB7" s="1219"/>
      <c r="BC7" s="1219"/>
      <c r="BD7" s="1219"/>
      <c r="BE7" s="1219"/>
      <c r="BF7" s="1219"/>
      <c r="BG7" s="1219"/>
      <c r="BH7" s="1219"/>
      <c r="BI7" s="1219"/>
      <c r="BJ7" s="1219"/>
      <c r="BK7" s="1219"/>
      <c r="BL7" s="1219"/>
      <c r="BM7" s="1219"/>
      <c r="BN7" s="1219"/>
      <c r="BO7" s="1219"/>
      <c r="BP7" s="1219"/>
      <c r="BQ7" s="1219"/>
      <c r="BR7" s="1219"/>
      <c r="BS7" s="1219"/>
      <c r="BT7" s="1219"/>
      <c r="BU7" s="1219"/>
      <c r="BV7" s="1219"/>
      <c r="BW7" s="1219"/>
      <c r="BX7" s="1219"/>
      <c r="BY7" s="1219"/>
      <c r="BZ7" s="1219"/>
      <c r="CA7" s="1219"/>
      <c r="CB7" s="1219"/>
      <c r="CC7" s="1219"/>
      <c r="CD7" s="1219"/>
      <c r="CE7" s="1219"/>
      <c r="CF7" s="1219"/>
      <c r="CG7" s="1219"/>
      <c r="CH7" s="1219"/>
      <c r="CI7" s="1219"/>
      <c r="CJ7" s="1219"/>
      <c r="CK7" s="1219"/>
      <c r="CL7" s="1219"/>
      <c r="CM7" s="1219"/>
      <c r="CN7" s="1219"/>
      <c r="CO7" s="1219"/>
      <c r="CP7" s="1219"/>
      <c r="CQ7" s="1219"/>
      <c r="CR7" s="1219"/>
      <c r="CS7" s="1219"/>
      <c r="CT7" s="1219"/>
      <c r="CU7" s="1219"/>
      <c r="CV7" s="1219"/>
      <c r="CW7" s="1219"/>
      <c r="CX7" s="1219"/>
      <c r="CY7" s="1219"/>
      <c r="CZ7" s="1219"/>
      <c r="DA7" s="1219"/>
      <c r="DB7" s="1219"/>
      <c r="DC7" s="1219"/>
      <c r="DD7" s="1219"/>
      <c r="DE7" s="1219"/>
    </row>
    <row r="8" spans="1:109" s="259" customFormat="1" x14ac:dyDescent="0.15">
      <c r="A8" s="1219"/>
      <c r="B8" s="1219"/>
      <c r="C8" s="1219"/>
      <c r="D8" s="1219"/>
      <c r="E8" s="1219"/>
      <c r="F8" s="1219"/>
      <c r="G8" s="1219"/>
      <c r="H8" s="1219"/>
      <c r="I8" s="1219"/>
      <c r="J8" s="1219"/>
      <c r="K8" s="1219"/>
      <c r="L8" s="1219"/>
      <c r="M8" s="1219"/>
      <c r="N8" s="1219"/>
      <c r="O8" s="1219"/>
      <c r="P8" s="1219"/>
      <c r="Q8" s="1219"/>
      <c r="R8" s="1219"/>
      <c r="S8" s="1219"/>
      <c r="T8" s="1219"/>
      <c r="U8" s="1219"/>
      <c r="V8" s="1219"/>
      <c r="W8" s="1219"/>
      <c r="X8" s="1219"/>
      <c r="Y8" s="1219"/>
      <c r="Z8" s="1219"/>
      <c r="AA8" s="1219"/>
      <c r="AB8" s="1219"/>
      <c r="AC8" s="1219"/>
      <c r="AD8" s="1219"/>
      <c r="AE8" s="1219"/>
      <c r="AF8" s="1219"/>
      <c r="AG8" s="1219"/>
      <c r="AH8" s="1219"/>
      <c r="AI8" s="1219"/>
      <c r="AJ8" s="1219"/>
      <c r="AK8" s="1219"/>
      <c r="AL8" s="1219"/>
      <c r="AM8" s="1219"/>
      <c r="AN8" s="1219"/>
      <c r="AO8" s="1219"/>
      <c r="AP8" s="1219"/>
      <c r="AQ8" s="1219"/>
      <c r="AR8" s="1219"/>
      <c r="AS8" s="1219"/>
      <c r="AT8" s="1219"/>
      <c r="AU8" s="1219"/>
      <c r="AV8" s="1219"/>
      <c r="AW8" s="1219"/>
      <c r="AX8" s="1219"/>
      <c r="AY8" s="1219"/>
      <c r="AZ8" s="1219"/>
      <c r="BA8" s="1219"/>
      <c r="BB8" s="1219"/>
      <c r="BC8" s="1219"/>
      <c r="BD8" s="1219"/>
      <c r="BE8" s="1219"/>
      <c r="BF8" s="1219"/>
      <c r="BG8" s="1219"/>
      <c r="BH8" s="1219"/>
      <c r="BI8" s="1219"/>
      <c r="BJ8" s="1219"/>
      <c r="BK8" s="1219"/>
      <c r="BL8" s="1219"/>
      <c r="BM8" s="1219"/>
      <c r="BN8" s="1219"/>
      <c r="BO8" s="1219"/>
      <c r="BP8" s="1219"/>
      <c r="BQ8" s="1219"/>
      <c r="BR8" s="1219"/>
      <c r="BS8" s="1219"/>
      <c r="BT8" s="1219"/>
      <c r="BU8" s="1219"/>
      <c r="BV8" s="1219"/>
      <c r="BW8" s="1219"/>
      <c r="BX8" s="1219"/>
      <c r="BY8" s="1219"/>
      <c r="BZ8" s="1219"/>
      <c r="CA8" s="1219"/>
      <c r="CB8" s="1219"/>
      <c r="CC8" s="1219"/>
      <c r="CD8" s="1219"/>
      <c r="CE8" s="1219"/>
      <c r="CF8" s="1219"/>
      <c r="CG8" s="1219"/>
      <c r="CH8" s="1219"/>
      <c r="CI8" s="1219"/>
      <c r="CJ8" s="1219"/>
      <c r="CK8" s="1219"/>
      <c r="CL8" s="1219"/>
      <c r="CM8" s="1219"/>
      <c r="CN8" s="1219"/>
      <c r="CO8" s="1219"/>
      <c r="CP8" s="1219"/>
      <c r="CQ8" s="1219"/>
      <c r="CR8" s="1219"/>
      <c r="CS8" s="1219"/>
      <c r="CT8" s="1219"/>
      <c r="CU8" s="1219"/>
      <c r="CV8" s="1219"/>
      <c r="CW8" s="1219"/>
      <c r="CX8" s="1219"/>
      <c r="CY8" s="1219"/>
      <c r="CZ8" s="1219"/>
      <c r="DA8" s="1219"/>
      <c r="DB8" s="1219"/>
      <c r="DC8" s="1219"/>
      <c r="DD8" s="1219"/>
      <c r="DE8" s="1219"/>
    </row>
    <row r="9" spans="1:109" s="259" customFormat="1" x14ac:dyDescent="0.15">
      <c r="A9" s="1219"/>
      <c r="B9" s="1219"/>
      <c r="C9" s="1219"/>
      <c r="D9" s="1219"/>
      <c r="E9" s="1219"/>
      <c r="F9" s="1219"/>
      <c r="G9" s="1219"/>
      <c r="H9" s="1219"/>
      <c r="I9" s="1219"/>
      <c r="J9" s="1219"/>
      <c r="K9" s="1219"/>
      <c r="L9" s="1219"/>
      <c r="M9" s="1219"/>
      <c r="N9" s="1219"/>
      <c r="O9" s="1219"/>
      <c r="P9" s="1219"/>
      <c r="Q9" s="1219"/>
      <c r="R9" s="1219"/>
      <c r="S9" s="1219"/>
      <c r="T9" s="1219"/>
      <c r="U9" s="1219"/>
      <c r="V9" s="1219"/>
      <c r="W9" s="1219"/>
      <c r="X9" s="1219"/>
      <c r="Y9" s="1219"/>
      <c r="Z9" s="1219"/>
      <c r="AA9" s="1219"/>
      <c r="AB9" s="1219"/>
      <c r="AC9" s="1219"/>
      <c r="AD9" s="1219"/>
      <c r="AE9" s="1219"/>
      <c r="AF9" s="1219"/>
      <c r="AG9" s="1219"/>
      <c r="AH9" s="1219"/>
      <c r="AI9" s="1219"/>
      <c r="AJ9" s="1219"/>
      <c r="AK9" s="1219"/>
      <c r="AL9" s="1219"/>
      <c r="AM9" s="1219"/>
      <c r="AN9" s="1219"/>
      <c r="AO9" s="1219"/>
      <c r="AP9" s="1219"/>
      <c r="AQ9" s="1219"/>
      <c r="AR9" s="1219"/>
      <c r="AS9" s="1219"/>
      <c r="AT9" s="1219"/>
      <c r="AU9" s="1219"/>
      <c r="AV9" s="1219"/>
      <c r="AW9" s="1219"/>
      <c r="AX9" s="1219"/>
      <c r="AY9" s="1219"/>
      <c r="AZ9" s="1219"/>
      <c r="BA9" s="1219"/>
      <c r="BB9" s="1219"/>
      <c r="BC9" s="1219"/>
      <c r="BD9" s="1219"/>
      <c r="BE9" s="1219"/>
      <c r="BF9" s="1219"/>
      <c r="BG9" s="1219"/>
      <c r="BH9" s="1219"/>
      <c r="BI9" s="1219"/>
      <c r="BJ9" s="1219"/>
      <c r="BK9" s="1219"/>
      <c r="BL9" s="1219"/>
      <c r="BM9" s="1219"/>
      <c r="BN9" s="1219"/>
      <c r="BO9" s="1219"/>
      <c r="BP9" s="1219"/>
      <c r="BQ9" s="1219"/>
      <c r="BR9" s="1219"/>
      <c r="BS9" s="1219"/>
      <c r="BT9" s="1219"/>
      <c r="BU9" s="1219"/>
      <c r="BV9" s="1219"/>
      <c r="BW9" s="1219"/>
      <c r="BX9" s="1219"/>
      <c r="BY9" s="1219"/>
      <c r="BZ9" s="1219"/>
      <c r="CA9" s="1219"/>
      <c r="CB9" s="1219"/>
      <c r="CC9" s="1219"/>
      <c r="CD9" s="1219"/>
      <c r="CE9" s="1219"/>
      <c r="CF9" s="1219"/>
      <c r="CG9" s="1219"/>
      <c r="CH9" s="1219"/>
      <c r="CI9" s="1219"/>
      <c r="CJ9" s="1219"/>
      <c r="CK9" s="1219"/>
      <c r="CL9" s="1219"/>
      <c r="CM9" s="1219"/>
      <c r="CN9" s="1219"/>
      <c r="CO9" s="1219"/>
      <c r="CP9" s="1219"/>
      <c r="CQ9" s="1219"/>
      <c r="CR9" s="1219"/>
      <c r="CS9" s="1219"/>
      <c r="CT9" s="1219"/>
      <c r="CU9" s="1219"/>
      <c r="CV9" s="1219"/>
      <c r="CW9" s="1219"/>
      <c r="CX9" s="1219"/>
      <c r="CY9" s="1219"/>
      <c r="CZ9" s="1219"/>
      <c r="DA9" s="1219"/>
      <c r="DB9" s="1219"/>
      <c r="DC9" s="1219"/>
      <c r="DD9" s="1219"/>
      <c r="DE9" s="1219"/>
    </row>
    <row r="10" spans="1:109" s="259" customFormat="1" x14ac:dyDescent="0.15">
      <c r="A10" s="1219"/>
      <c r="B10" s="1219"/>
      <c r="C10" s="1219"/>
      <c r="D10" s="1219"/>
      <c r="E10" s="1219"/>
      <c r="F10" s="1219"/>
      <c r="G10" s="1219"/>
      <c r="H10" s="1219"/>
      <c r="I10" s="1219"/>
      <c r="J10" s="1219"/>
      <c r="K10" s="1219"/>
      <c r="L10" s="1219"/>
      <c r="M10" s="1219"/>
      <c r="N10" s="1219"/>
      <c r="O10" s="1219"/>
      <c r="P10" s="1219"/>
      <c r="Q10" s="1219"/>
      <c r="R10" s="1219"/>
      <c r="S10" s="1219"/>
      <c r="T10" s="1219"/>
      <c r="U10" s="1219"/>
      <c r="V10" s="1219"/>
      <c r="W10" s="1219"/>
      <c r="X10" s="1219"/>
      <c r="Y10" s="1219"/>
      <c r="Z10" s="1219"/>
      <c r="AA10" s="1219"/>
      <c r="AB10" s="1219"/>
      <c r="AC10" s="1219"/>
      <c r="AD10" s="1219"/>
      <c r="AE10" s="1219"/>
      <c r="AF10" s="1219"/>
      <c r="AG10" s="1219"/>
      <c r="AH10" s="1219"/>
      <c r="AI10" s="1219"/>
      <c r="AJ10" s="1219"/>
      <c r="AK10" s="1219"/>
      <c r="AL10" s="1219"/>
      <c r="AM10" s="1219"/>
      <c r="AN10" s="1219"/>
      <c r="AO10" s="1219"/>
      <c r="AP10" s="1219"/>
      <c r="AQ10" s="1219"/>
      <c r="AR10" s="1219"/>
      <c r="AS10" s="1219"/>
      <c r="AT10" s="1219"/>
      <c r="AU10" s="1219"/>
      <c r="AV10" s="1219"/>
      <c r="AW10" s="1219"/>
      <c r="AX10" s="1219"/>
      <c r="AY10" s="1219"/>
      <c r="AZ10" s="1219"/>
      <c r="BA10" s="1219"/>
      <c r="BB10" s="1219"/>
      <c r="BC10" s="1219"/>
      <c r="BD10" s="1219"/>
      <c r="BE10" s="1219"/>
      <c r="BF10" s="1219"/>
      <c r="BG10" s="1219"/>
      <c r="BH10" s="1219"/>
      <c r="BI10" s="1219"/>
      <c r="BJ10" s="1219"/>
      <c r="BK10" s="1219"/>
      <c r="BL10" s="1219"/>
      <c r="BM10" s="1219"/>
      <c r="BN10" s="1219"/>
      <c r="BO10" s="1219"/>
      <c r="BP10" s="1219"/>
      <c r="BQ10" s="1219"/>
      <c r="BR10" s="1219"/>
      <c r="BS10" s="1219"/>
      <c r="BT10" s="1219"/>
      <c r="BU10" s="1219"/>
      <c r="BV10" s="1219"/>
      <c r="BW10" s="1219"/>
      <c r="BX10" s="1219"/>
      <c r="BY10" s="1219"/>
      <c r="BZ10" s="1219"/>
      <c r="CA10" s="1219"/>
      <c r="CB10" s="1219"/>
      <c r="CC10" s="1219"/>
      <c r="CD10" s="1219"/>
      <c r="CE10" s="1219"/>
      <c r="CF10" s="1219"/>
      <c r="CG10" s="1219"/>
      <c r="CH10" s="1219"/>
      <c r="CI10" s="1219"/>
      <c r="CJ10" s="1219"/>
      <c r="CK10" s="1219"/>
      <c r="CL10" s="1219"/>
      <c r="CM10" s="1219"/>
      <c r="CN10" s="1219"/>
      <c r="CO10" s="1219"/>
      <c r="CP10" s="1219"/>
      <c r="CQ10" s="1219"/>
      <c r="CR10" s="1219"/>
      <c r="CS10" s="1219"/>
      <c r="CT10" s="1219"/>
      <c r="CU10" s="1219"/>
      <c r="CV10" s="1219"/>
      <c r="CW10" s="1219"/>
      <c r="CX10" s="1219"/>
      <c r="CY10" s="1219"/>
      <c r="CZ10" s="1219"/>
      <c r="DA10" s="1219"/>
      <c r="DB10" s="1219"/>
      <c r="DC10" s="1219"/>
      <c r="DD10" s="1219"/>
      <c r="DE10" s="1219"/>
    </row>
    <row r="11" spans="1:109" s="259" customFormat="1" x14ac:dyDescent="0.15">
      <c r="A11" s="1219"/>
      <c r="B11" s="1219"/>
      <c r="C11" s="1219"/>
      <c r="D11" s="1219"/>
      <c r="E11" s="1219"/>
      <c r="F11" s="1219"/>
      <c r="G11" s="1219"/>
      <c r="H11" s="1219"/>
      <c r="I11" s="1219"/>
      <c r="J11" s="1219"/>
      <c r="K11" s="1219"/>
      <c r="L11" s="1219"/>
      <c r="M11" s="1219"/>
      <c r="N11" s="1219"/>
      <c r="O11" s="1219"/>
      <c r="P11" s="1219"/>
      <c r="Q11" s="1219"/>
      <c r="R11" s="1219"/>
      <c r="S11" s="1219"/>
      <c r="T11" s="1219"/>
      <c r="U11" s="1219"/>
      <c r="V11" s="1219"/>
      <c r="W11" s="1219"/>
      <c r="X11" s="1219"/>
      <c r="Y11" s="1219"/>
      <c r="Z11" s="1219"/>
      <c r="AA11" s="1219"/>
      <c r="AB11" s="1219"/>
      <c r="AC11" s="1219"/>
      <c r="AD11" s="1219"/>
      <c r="AE11" s="1219"/>
      <c r="AF11" s="1219"/>
      <c r="AG11" s="1219"/>
      <c r="AH11" s="1219"/>
      <c r="AI11" s="1219"/>
      <c r="AJ11" s="1219"/>
      <c r="AK11" s="1219"/>
      <c r="AL11" s="1219"/>
      <c r="AM11" s="1219"/>
      <c r="AN11" s="1219"/>
      <c r="AO11" s="1219"/>
      <c r="AP11" s="1219"/>
      <c r="AQ11" s="1219"/>
      <c r="AR11" s="1219"/>
      <c r="AS11" s="1219"/>
      <c r="AT11" s="1219"/>
      <c r="AU11" s="1219"/>
      <c r="AV11" s="1219"/>
      <c r="AW11" s="1219"/>
      <c r="AX11" s="1219"/>
      <c r="AY11" s="1219"/>
      <c r="AZ11" s="1219"/>
      <c r="BA11" s="1219"/>
      <c r="BB11" s="1219"/>
      <c r="BC11" s="1219"/>
      <c r="BD11" s="1219"/>
      <c r="BE11" s="1219"/>
      <c r="BF11" s="1219"/>
      <c r="BG11" s="1219"/>
      <c r="BH11" s="1219"/>
      <c r="BI11" s="1219"/>
      <c r="BJ11" s="1219"/>
      <c r="BK11" s="1219"/>
      <c r="BL11" s="1219"/>
      <c r="BM11" s="1219"/>
      <c r="BN11" s="1219"/>
      <c r="BO11" s="1219"/>
      <c r="BP11" s="1219"/>
      <c r="BQ11" s="1219"/>
      <c r="BR11" s="1219"/>
      <c r="BS11" s="1219"/>
      <c r="BT11" s="1219"/>
      <c r="BU11" s="1219"/>
      <c r="BV11" s="1219"/>
      <c r="BW11" s="1219"/>
      <c r="BX11" s="1219"/>
      <c r="BY11" s="1219"/>
      <c r="BZ11" s="1219"/>
      <c r="CA11" s="1219"/>
      <c r="CB11" s="1219"/>
      <c r="CC11" s="1219"/>
      <c r="CD11" s="1219"/>
      <c r="CE11" s="1219"/>
      <c r="CF11" s="1219"/>
      <c r="CG11" s="1219"/>
      <c r="CH11" s="1219"/>
      <c r="CI11" s="1219"/>
      <c r="CJ11" s="1219"/>
      <c r="CK11" s="1219"/>
      <c r="CL11" s="1219"/>
      <c r="CM11" s="1219"/>
      <c r="CN11" s="1219"/>
      <c r="CO11" s="1219"/>
      <c r="CP11" s="1219"/>
      <c r="CQ11" s="1219"/>
      <c r="CR11" s="1219"/>
      <c r="CS11" s="1219"/>
      <c r="CT11" s="1219"/>
      <c r="CU11" s="1219"/>
      <c r="CV11" s="1219"/>
      <c r="CW11" s="1219"/>
      <c r="CX11" s="1219"/>
      <c r="CY11" s="1219"/>
      <c r="CZ11" s="1219"/>
      <c r="DA11" s="1219"/>
      <c r="DB11" s="1219"/>
      <c r="DC11" s="1219"/>
      <c r="DD11" s="1219"/>
      <c r="DE11" s="1219"/>
    </row>
    <row r="12" spans="1:109" s="259" customFormat="1" x14ac:dyDescent="0.15">
      <c r="A12" s="1219"/>
      <c r="B12" s="1219"/>
      <c r="C12" s="1219"/>
      <c r="D12" s="1219"/>
      <c r="E12" s="1219"/>
      <c r="F12" s="1219"/>
      <c r="G12" s="1219"/>
      <c r="H12" s="1219"/>
      <c r="I12" s="1219"/>
      <c r="J12" s="1219"/>
      <c r="K12" s="1219"/>
      <c r="L12" s="1219"/>
      <c r="M12" s="1219"/>
      <c r="N12" s="1219"/>
      <c r="O12" s="1219"/>
      <c r="P12" s="1219"/>
      <c r="Q12" s="1219"/>
      <c r="R12" s="1219"/>
      <c r="S12" s="1219"/>
      <c r="T12" s="1219"/>
      <c r="U12" s="1219"/>
      <c r="V12" s="1219"/>
      <c r="W12" s="1219"/>
      <c r="X12" s="1219"/>
      <c r="Y12" s="1219"/>
      <c r="Z12" s="1219"/>
      <c r="AA12" s="1219"/>
      <c r="AB12" s="1219"/>
      <c r="AC12" s="1219"/>
      <c r="AD12" s="1219"/>
      <c r="AE12" s="1219"/>
      <c r="AF12" s="1219"/>
      <c r="AG12" s="1219"/>
      <c r="AH12" s="1219"/>
      <c r="AI12" s="1219"/>
      <c r="AJ12" s="1219"/>
      <c r="AK12" s="1219"/>
      <c r="AL12" s="1219"/>
      <c r="AM12" s="1219"/>
      <c r="AN12" s="1219"/>
      <c r="AO12" s="1219"/>
      <c r="AP12" s="1219"/>
      <c r="AQ12" s="1219"/>
      <c r="AR12" s="1219"/>
      <c r="AS12" s="1219"/>
      <c r="AT12" s="1219"/>
      <c r="AU12" s="1219"/>
      <c r="AV12" s="1219"/>
      <c r="AW12" s="1219"/>
      <c r="AX12" s="1219"/>
      <c r="AY12" s="1219"/>
      <c r="AZ12" s="1219"/>
      <c r="BA12" s="1219"/>
      <c r="BB12" s="1219"/>
      <c r="BC12" s="1219"/>
      <c r="BD12" s="1219"/>
      <c r="BE12" s="1219"/>
      <c r="BF12" s="1219"/>
      <c r="BG12" s="1219"/>
      <c r="BH12" s="1219"/>
      <c r="BI12" s="1219"/>
      <c r="BJ12" s="1219"/>
      <c r="BK12" s="1219"/>
      <c r="BL12" s="1219"/>
      <c r="BM12" s="1219"/>
      <c r="BN12" s="1219"/>
      <c r="BO12" s="1219"/>
      <c r="BP12" s="1219"/>
      <c r="BQ12" s="1219"/>
      <c r="BR12" s="1219"/>
      <c r="BS12" s="1219"/>
      <c r="BT12" s="1219"/>
      <c r="BU12" s="1219"/>
      <c r="BV12" s="1219"/>
      <c r="BW12" s="1219"/>
      <c r="BX12" s="1219"/>
      <c r="BY12" s="1219"/>
      <c r="BZ12" s="1219"/>
      <c r="CA12" s="1219"/>
      <c r="CB12" s="1219"/>
      <c r="CC12" s="1219"/>
      <c r="CD12" s="1219"/>
      <c r="CE12" s="1219"/>
      <c r="CF12" s="1219"/>
      <c r="CG12" s="1219"/>
      <c r="CH12" s="1219"/>
      <c r="CI12" s="1219"/>
      <c r="CJ12" s="1219"/>
      <c r="CK12" s="1219"/>
      <c r="CL12" s="1219"/>
      <c r="CM12" s="1219"/>
      <c r="CN12" s="1219"/>
      <c r="CO12" s="1219"/>
      <c r="CP12" s="1219"/>
      <c r="CQ12" s="1219"/>
      <c r="CR12" s="1219"/>
      <c r="CS12" s="1219"/>
      <c r="CT12" s="1219"/>
      <c r="CU12" s="1219"/>
      <c r="CV12" s="1219"/>
      <c r="CW12" s="1219"/>
      <c r="CX12" s="1219"/>
      <c r="CY12" s="1219"/>
      <c r="CZ12" s="1219"/>
      <c r="DA12" s="1219"/>
      <c r="DB12" s="1219"/>
      <c r="DC12" s="1219"/>
      <c r="DD12" s="1219"/>
      <c r="DE12" s="1219"/>
    </row>
    <row r="13" spans="1:109" s="259" customFormat="1" x14ac:dyDescent="0.15">
      <c r="A13" s="1219"/>
      <c r="B13" s="1219"/>
      <c r="C13" s="1219"/>
      <c r="D13" s="1219"/>
      <c r="E13" s="1219"/>
      <c r="F13" s="1219"/>
      <c r="G13" s="1219"/>
      <c r="H13" s="1219"/>
      <c r="I13" s="1219"/>
      <c r="J13" s="1219"/>
      <c r="K13" s="1219"/>
      <c r="L13" s="1219"/>
      <c r="M13" s="1219"/>
      <c r="N13" s="1219"/>
      <c r="O13" s="1219"/>
      <c r="P13" s="1219"/>
      <c r="Q13" s="1219"/>
      <c r="R13" s="1219"/>
      <c r="S13" s="1219"/>
      <c r="T13" s="1219"/>
      <c r="U13" s="1219"/>
      <c r="V13" s="1219"/>
      <c r="W13" s="1219"/>
      <c r="X13" s="1219"/>
      <c r="Y13" s="1219"/>
      <c r="Z13" s="1219"/>
      <c r="AA13" s="1219"/>
      <c r="AB13" s="1219"/>
      <c r="AC13" s="1219"/>
      <c r="AD13" s="1219"/>
      <c r="AE13" s="1219"/>
      <c r="AF13" s="1219"/>
      <c r="AG13" s="1219"/>
      <c r="AH13" s="1219"/>
      <c r="AI13" s="1219"/>
      <c r="AJ13" s="1219"/>
      <c r="AK13" s="1219"/>
      <c r="AL13" s="1219"/>
      <c r="AM13" s="1219"/>
      <c r="AN13" s="1219"/>
      <c r="AO13" s="1219"/>
      <c r="AP13" s="1219"/>
      <c r="AQ13" s="1219"/>
      <c r="AR13" s="1219"/>
      <c r="AS13" s="1219"/>
      <c r="AT13" s="1219"/>
      <c r="AU13" s="1219"/>
      <c r="AV13" s="1219"/>
      <c r="AW13" s="1219"/>
      <c r="AX13" s="1219"/>
      <c r="AY13" s="1219"/>
      <c r="AZ13" s="1219"/>
      <c r="BA13" s="1219"/>
      <c r="BB13" s="1219"/>
      <c r="BC13" s="1219"/>
      <c r="BD13" s="1219"/>
      <c r="BE13" s="1219"/>
      <c r="BF13" s="1219"/>
      <c r="BG13" s="1219"/>
      <c r="BH13" s="1219"/>
      <c r="BI13" s="1219"/>
      <c r="BJ13" s="1219"/>
      <c r="BK13" s="1219"/>
      <c r="BL13" s="1219"/>
      <c r="BM13" s="1219"/>
      <c r="BN13" s="1219"/>
      <c r="BO13" s="1219"/>
      <c r="BP13" s="1219"/>
      <c r="BQ13" s="1219"/>
      <c r="BR13" s="1219"/>
      <c r="BS13" s="1219"/>
      <c r="BT13" s="1219"/>
      <c r="BU13" s="1219"/>
      <c r="BV13" s="1219"/>
      <c r="BW13" s="1219"/>
      <c r="BX13" s="1219"/>
      <c r="BY13" s="1219"/>
      <c r="BZ13" s="1219"/>
      <c r="CA13" s="1219"/>
      <c r="CB13" s="1219"/>
      <c r="CC13" s="1219"/>
      <c r="CD13" s="1219"/>
      <c r="CE13" s="1219"/>
      <c r="CF13" s="1219"/>
      <c r="CG13" s="1219"/>
      <c r="CH13" s="1219"/>
      <c r="CI13" s="1219"/>
      <c r="CJ13" s="1219"/>
      <c r="CK13" s="1219"/>
      <c r="CL13" s="1219"/>
      <c r="CM13" s="1219"/>
      <c r="CN13" s="1219"/>
      <c r="CO13" s="1219"/>
      <c r="CP13" s="1219"/>
      <c r="CQ13" s="1219"/>
      <c r="CR13" s="1219"/>
      <c r="CS13" s="1219"/>
      <c r="CT13" s="1219"/>
      <c r="CU13" s="1219"/>
      <c r="CV13" s="1219"/>
      <c r="CW13" s="1219"/>
      <c r="CX13" s="1219"/>
      <c r="CY13" s="1219"/>
      <c r="CZ13" s="1219"/>
      <c r="DA13" s="1219"/>
      <c r="DB13" s="1219"/>
      <c r="DC13" s="1219"/>
      <c r="DD13" s="1219"/>
      <c r="DE13" s="1219"/>
    </row>
    <row r="14" spans="1:109" s="259" customFormat="1" x14ac:dyDescent="0.15">
      <c r="A14" s="1219"/>
      <c r="B14" s="1219"/>
      <c r="C14" s="1219"/>
      <c r="D14" s="1219"/>
      <c r="E14" s="1219"/>
      <c r="F14" s="1219"/>
      <c r="G14" s="1219"/>
      <c r="H14" s="1219"/>
      <c r="I14" s="1219"/>
      <c r="J14" s="1219"/>
      <c r="K14" s="1219"/>
      <c r="L14" s="1219"/>
      <c r="M14" s="1219"/>
      <c r="N14" s="1219"/>
      <c r="O14" s="1219"/>
      <c r="P14" s="1219"/>
      <c r="Q14" s="1219"/>
      <c r="R14" s="1219"/>
      <c r="S14" s="1219"/>
      <c r="T14" s="1219"/>
      <c r="U14" s="1219"/>
      <c r="V14" s="1219"/>
      <c r="W14" s="1219"/>
      <c r="X14" s="1219"/>
      <c r="Y14" s="1219"/>
      <c r="Z14" s="1219"/>
      <c r="AA14" s="1219"/>
      <c r="AB14" s="1219"/>
      <c r="AC14" s="1219"/>
      <c r="AD14" s="1219"/>
      <c r="AE14" s="1219"/>
      <c r="AF14" s="1219"/>
      <c r="AG14" s="1219"/>
      <c r="AH14" s="1219"/>
      <c r="AI14" s="1219"/>
      <c r="AJ14" s="1219"/>
      <c r="AK14" s="1219"/>
      <c r="AL14" s="1219"/>
      <c r="AM14" s="1219"/>
      <c r="AN14" s="1219"/>
      <c r="AO14" s="1219"/>
      <c r="AP14" s="1219"/>
      <c r="AQ14" s="1219"/>
      <c r="AR14" s="1219"/>
      <c r="AS14" s="1219"/>
      <c r="AT14" s="1219"/>
      <c r="AU14" s="1219"/>
      <c r="AV14" s="1219"/>
      <c r="AW14" s="1219"/>
      <c r="AX14" s="1219"/>
      <c r="AY14" s="1219"/>
      <c r="AZ14" s="1219"/>
      <c r="BA14" s="1219"/>
      <c r="BB14" s="1219"/>
      <c r="BC14" s="1219"/>
      <c r="BD14" s="1219"/>
      <c r="BE14" s="1219"/>
      <c r="BF14" s="1219"/>
      <c r="BG14" s="1219"/>
      <c r="BH14" s="1219"/>
      <c r="BI14" s="1219"/>
      <c r="BJ14" s="1219"/>
      <c r="BK14" s="1219"/>
      <c r="BL14" s="1219"/>
      <c r="BM14" s="1219"/>
      <c r="BN14" s="1219"/>
      <c r="BO14" s="1219"/>
      <c r="BP14" s="1219"/>
      <c r="BQ14" s="1219"/>
      <c r="BR14" s="1219"/>
      <c r="BS14" s="1219"/>
      <c r="BT14" s="1219"/>
      <c r="BU14" s="1219"/>
      <c r="BV14" s="1219"/>
      <c r="BW14" s="1219"/>
      <c r="BX14" s="1219"/>
      <c r="BY14" s="1219"/>
      <c r="BZ14" s="1219"/>
      <c r="CA14" s="1219"/>
      <c r="CB14" s="1219"/>
      <c r="CC14" s="1219"/>
      <c r="CD14" s="1219"/>
      <c r="CE14" s="1219"/>
      <c r="CF14" s="1219"/>
      <c r="CG14" s="1219"/>
      <c r="CH14" s="1219"/>
      <c r="CI14" s="1219"/>
      <c r="CJ14" s="1219"/>
      <c r="CK14" s="1219"/>
      <c r="CL14" s="1219"/>
      <c r="CM14" s="1219"/>
      <c r="CN14" s="1219"/>
      <c r="CO14" s="1219"/>
      <c r="CP14" s="1219"/>
      <c r="CQ14" s="1219"/>
      <c r="CR14" s="1219"/>
      <c r="CS14" s="1219"/>
      <c r="CT14" s="1219"/>
      <c r="CU14" s="1219"/>
      <c r="CV14" s="1219"/>
      <c r="CW14" s="1219"/>
      <c r="CX14" s="1219"/>
      <c r="CY14" s="1219"/>
      <c r="CZ14" s="1219"/>
      <c r="DA14" s="1219"/>
      <c r="DB14" s="1219"/>
      <c r="DC14" s="1219"/>
      <c r="DD14" s="1219"/>
      <c r="DE14" s="1219"/>
    </row>
    <row r="15" spans="1:109" s="259" customFormat="1" x14ac:dyDescent="0.15">
      <c r="A15" s="1218"/>
      <c r="B15" s="1219"/>
      <c r="C15" s="1219"/>
      <c r="D15" s="1219"/>
      <c r="E15" s="1219"/>
      <c r="F15" s="1219"/>
      <c r="G15" s="1219"/>
      <c r="H15" s="1219"/>
      <c r="I15" s="1219"/>
      <c r="J15" s="1219"/>
      <c r="K15" s="1219"/>
      <c r="L15" s="1219"/>
      <c r="M15" s="1219"/>
      <c r="N15" s="1219"/>
      <c r="O15" s="1219"/>
      <c r="P15" s="1219"/>
      <c r="Q15" s="1219"/>
      <c r="R15" s="1219"/>
      <c r="S15" s="1219"/>
      <c r="T15" s="1219"/>
      <c r="U15" s="1219"/>
      <c r="V15" s="1219"/>
      <c r="W15" s="1219"/>
      <c r="X15" s="1219"/>
      <c r="Y15" s="1219"/>
      <c r="Z15" s="1219"/>
      <c r="AA15" s="1219"/>
      <c r="AB15" s="1219"/>
      <c r="AC15" s="1219"/>
      <c r="AD15" s="1219"/>
      <c r="AE15" s="1219"/>
      <c r="AF15" s="1219"/>
      <c r="AG15" s="1219"/>
      <c r="AH15" s="1219"/>
      <c r="AI15" s="1219"/>
      <c r="AJ15" s="1219"/>
      <c r="AK15" s="1219"/>
      <c r="AL15" s="1219"/>
      <c r="AM15" s="1219"/>
      <c r="AN15" s="1219"/>
      <c r="AO15" s="1219"/>
      <c r="AP15" s="1219"/>
      <c r="AQ15" s="1219"/>
      <c r="AR15" s="1219"/>
      <c r="AS15" s="1219"/>
      <c r="AT15" s="1219"/>
      <c r="AU15" s="1219"/>
      <c r="AV15" s="1219"/>
      <c r="AW15" s="1219"/>
      <c r="AX15" s="1219"/>
      <c r="AY15" s="1219"/>
      <c r="AZ15" s="1219"/>
      <c r="BA15" s="1219"/>
      <c r="BB15" s="1219"/>
      <c r="BC15" s="1219"/>
      <c r="BD15" s="1219"/>
      <c r="BE15" s="1219"/>
      <c r="BF15" s="1219"/>
      <c r="BG15" s="1219"/>
      <c r="BH15" s="1219"/>
      <c r="BI15" s="1219"/>
      <c r="BJ15" s="1219"/>
      <c r="BK15" s="1219"/>
      <c r="BL15" s="1219"/>
      <c r="BM15" s="1219"/>
      <c r="BN15" s="1219"/>
      <c r="BO15" s="1219"/>
      <c r="BP15" s="1219"/>
      <c r="BQ15" s="1219"/>
      <c r="BR15" s="1219"/>
      <c r="BS15" s="1219"/>
      <c r="BT15" s="1219"/>
      <c r="BU15" s="1219"/>
      <c r="BV15" s="1219"/>
      <c r="BW15" s="1219"/>
      <c r="BX15" s="1219"/>
      <c r="BY15" s="1219"/>
      <c r="BZ15" s="1219"/>
      <c r="CA15" s="1219"/>
      <c r="CB15" s="1219"/>
      <c r="CC15" s="1219"/>
      <c r="CD15" s="1219"/>
      <c r="CE15" s="1219"/>
      <c r="CF15" s="1219"/>
      <c r="CG15" s="1219"/>
      <c r="CH15" s="1219"/>
      <c r="CI15" s="1219"/>
      <c r="CJ15" s="1219"/>
      <c r="CK15" s="1219"/>
      <c r="CL15" s="1219"/>
      <c r="CM15" s="1219"/>
      <c r="CN15" s="1219"/>
      <c r="CO15" s="1219"/>
      <c r="CP15" s="1219"/>
      <c r="CQ15" s="1219"/>
      <c r="CR15" s="1219"/>
      <c r="CS15" s="1219"/>
      <c r="CT15" s="1219"/>
      <c r="CU15" s="1219"/>
      <c r="CV15" s="1219"/>
      <c r="CW15" s="1219"/>
      <c r="CX15" s="1219"/>
      <c r="CY15" s="1219"/>
      <c r="CZ15" s="1219"/>
      <c r="DA15" s="1219"/>
      <c r="DB15" s="1219"/>
      <c r="DC15" s="1219"/>
      <c r="DD15" s="1219"/>
      <c r="DE15" s="1219"/>
    </row>
    <row r="16" spans="1:109" s="259" customFormat="1" x14ac:dyDescent="0.15">
      <c r="A16" s="1218"/>
      <c r="B16" s="1219"/>
      <c r="C16" s="1219"/>
      <c r="D16" s="1219"/>
      <c r="E16" s="1219"/>
      <c r="F16" s="1219"/>
      <c r="G16" s="1219"/>
      <c r="H16" s="1219"/>
      <c r="I16" s="1219"/>
      <c r="J16" s="1219"/>
      <c r="K16" s="1219"/>
      <c r="L16" s="1219"/>
      <c r="M16" s="1219"/>
      <c r="N16" s="1219"/>
      <c r="O16" s="1219"/>
      <c r="P16" s="1219"/>
      <c r="Q16" s="1219"/>
      <c r="R16" s="1219"/>
      <c r="S16" s="1219"/>
      <c r="T16" s="1219"/>
      <c r="U16" s="1219"/>
      <c r="V16" s="1219"/>
      <c r="W16" s="1219"/>
      <c r="X16" s="1219"/>
      <c r="Y16" s="1219"/>
      <c r="Z16" s="1219"/>
      <c r="AA16" s="1219"/>
      <c r="AB16" s="1219"/>
      <c r="AC16" s="1219"/>
      <c r="AD16" s="1219"/>
      <c r="AE16" s="1219"/>
      <c r="AF16" s="1219"/>
      <c r="AG16" s="1219"/>
      <c r="AH16" s="1219"/>
      <c r="AI16" s="1219"/>
      <c r="AJ16" s="1219"/>
      <c r="AK16" s="1219"/>
      <c r="AL16" s="1219"/>
      <c r="AM16" s="1219"/>
      <c r="AN16" s="1219"/>
      <c r="AO16" s="1219"/>
      <c r="AP16" s="1219"/>
      <c r="AQ16" s="1219"/>
      <c r="AR16" s="1219"/>
      <c r="AS16" s="1219"/>
      <c r="AT16" s="1219"/>
      <c r="AU16" s="1219"/>
      <c r="AV16" s="1219"/>
      <c r="AW16" s="1219"/>
      <c r="AX16" s="1219"/>
      <c r="AY16" s="1219"/>
      <c r="AZ16" s="1219"/>
      <c r="BA16" s="1219"/>
      <c r="BB16" s="1219"/>
      <c r="BC16" s="1219"/>
      <c r="BD16" s="1219"/>
      <c r="BE16" s="1219"/>
      <c r="BF16" s="1219"/>
      <c r="BG16" s="1219"/>
      <c r="BH16" s="1219"/>
      <c r="BI16" s="1219"/>
      <c r="BJ16" s="1219"/>
      <c r="BK16" s="1219"/>
      <c r="BL16" s="1219"/>
      <c r="BM16" s="1219"/>
      <c r="BN16" s="1219"/>
      <c r="BO16" s="1219"/>
      <c r="BP16" s="1219"/>
      <c r="BQ16" s="1219"/>
      <c r="BR16" s="1219"/>
      <c r="BS16" s="1219"/>
      <c r="BT16" s="1219"/>
      <c r="BU16" s="1219"/>
      <c r="BV16" s="1219"/>
      <c r="BW16" s="1219"/>
      <c r="BX16" s="1219"/>
      <c r="BY16" s="1219"/>
      <c r="BZ16" s="1219"/>
      <c r="CA16" s="1219"/>
      <c r="CB16" s="1219"/>
      <c r="CC16" s="1219"/>
      <c r="CD16" s="1219"/>
      <c r="CE16" s="1219"/>
      <c r="CF16" s="1219"/>
      <c r="CG16" s="1219"/>
      <c r="CH16" s="1219"/>
      <c r="CI16" s="1219"/>
      <c r="CJ16" s="1219"/>
      <c r="CK16" s="1219"/>
      <c r="CL16" s="1219"/>
      <c r="CM16" s="1219"/>
      <c r="CN16" s="1219"/>
      <c r="CO16" s="1219"/>
      <c r="CP16" s="1219"/>
      <c r="CQ16" s="1219"/>
      <c r="CR16" s="1219"/>
      <c r="CS16" s="1219"/>
      <c r="CT16" s="1219"/>
      <c r="CU16" s="1219"/>
      <c r="CV16" s="1219"/>
      <c r="CW16" s="1219"/>
      <c r="CX16" s="1219"/>
      <c r="CY16" s="1219"/>
      <c r="CZ16" s="1219"/>
      <c r="DA16" s="1219"/>
      <c r="DB16" s="1219"/>
      <c r="DC16" s="1219"/>
      <c r="DD16" s="1219"/>
      <c r="DE16" s="1219"/>
    </row>
    <row r="17" spans="1:109" s="259" customFormat="1" x14ac:dyDescent="0.15">
      <c r="A17" s="1218"/>
      <c r="B17" s="1219"/>
      <c r="C17" s="1219"/>
      <c r="D17" s="1219"/>
      <c r="E17" s="1219"/>
      <c r="F17" s="1219"/>
      <c r="G17" s="1219"/>
      <c r="H17" s="1219"/>
      <c r="I17" s="1219"/>
      <c r="J17" s="1219"/>
      <c r="K17" s="1219"/>
      <c r="L17" s="1219"/>
      <c r="M17" s="1219"/>
      <c r="N17" s="1219"/>
      <c r="O17" s="1219"/>
      <c r="P17" s="1219"/>
      <c r="Q17" s="1219"/>
      <c r="R17" s="1219"/>
      <c r="S17" s="1219"/>
      <c r="T17" s="1219"/>
      <c r="U17" s="1219"/>
      <c r="V17" s="1219"/>
      <c r="W17" s="1219"/>
      <c r="X17" s="1219"/>
      <c r="Y17" s="1219"/>
      <c r="Z17" s="1219"/>
      <c r="AA17" s="1219"/>
      <c r="AB17" s="1219"/>
      <c r="AC17" s="1219"/>
      <c r="AD17" s="1219"/>
      <c r="AE17" s="1219"/>
      <c r="AF17" s="1219"/>
      <c r="AG17" s="1219"/>
      <c r="AH17" s="1219"/>
      <c r="AI17" s="1219"/>
      <c r="AJ17" s="1219"/>
      <c r="AK17" s="1219"/>
      <c r="AL17" s="1219"/>
      <c r="AM17" s="1219"/>
      <c r="AN17" s="1219"/>
      <c r="AO17" s="1219"/>
      <c r="AP17" s="1219"/>
      <c r="AQ17" s="1219"/>
      <c r="AR17" s="1219"/>
      <c r="AS17" s="1219"/>
      <c r="AT17" s="1219"/>
      <c r="AU17" s="1219"/>
      <c r="AV17" s="1219"/>
      <c r="AW17" s="1219"/>
      <c r="AX17" s="1219"/>
      <c r="AY17" s="1219"/>
      <c r="AZ17" s="1219"/>
      <c r="BA17" s="1219"/>
      <c r="BB17" s="1219"/>
      <c r="BC17" s="1219"/>
      <c r="BD17" s="1219"/>
      <c r="BE17" s="1219"/>
      <c r="BF17" s="1219"/>
      <c r="BG17" s="1219"/>
      <c r="BH17" s="1219"/>
      <c r="BI17" s="1219"/>
      <c r="BJ17" s="1219"/>
      <c r="BK17" s="1219"/>
      <c r="BL17" s="1219"/>
      <c r="BM17" s="1219"/>
      <c r="BN17" s="1219"/>
      <c r="BO17" s="1219"/>
      <c r="BP17" s="1219"/>
      <c r="BQ17" s="1219"/>
      <c r="BR17" s="1219"/>
      <c r="BS17" s="1219"/>
      <c r="BT17" s="1219"/>
      <c r="BU17" s="1219"/>
      <c r="BV17" s="1219"/>
      <c r="BW17" s="1219"/>
      <c r="BX17" s="1219"/>
      <c r="BY17" s="1219"/>
      <c r="BZ17" s="1219"/>
      <c r="CA17" s="1219"/>
      <c r="CB17" s="1219"/>
      <c r="CC17" s="1219"/>
      <c r="CD17" s="1219"/>
      <c r="CE17" s="1219"/>
      <c r="CF17" s="1219"/>
      <c r="CG17" s="1219"/>
      <c r="CH17" s="1219"/>
      <c r="CI17" s="1219"/>
      <c r="CJ17" s="1219"/>
      <c r="CK17" s="1219"/>
      <c r="CL17" s="1219"/>
      <c r="CM17" s="1219"/>
      <c r="CN17" s="1219"/>
      <c r="CO17" s="1219"/>
      <c r="CP17" s="1219"/>
      <c r="CQ17" s="1219"/>
      <c r="CR17" s="1219"/>
      <c r="CS17" s="1219"/>
      <c r="CT17" s="1219"/>
      <c r="CU17" s="1219"/>
      <c r="CV17" s="1219"/>
      <c r="CW17" s="1219"/>
      <c r="CX17" s="1219"/>
      <c r="CY17" s="1219"/>
      <c r="CZ17" s="1219"/>
      <c r="DA17" s="1219"/>
      <c r="DB17" s="1219"/>
      <c r="DC17" s="1219"/>
      <c r="DD17" s="1219"/>
      <c r="DE17" s="1219"/>
    </row>
    <row r="18" spans="1:109" s="259" customFormat="1" x14ac:dyDescent="0.15">
      <c r="A18" s="1218"/>
      <c r="B18" s="1219"/>
      <c r="C18" s="1219"/>
      <c r="D18" s="1219"/>
      <c r="E18" s="1219"/>
      <c r="F18" s="1219"/>
      <c r="G18" s="1219"/>
      <c r="H18" s="1219"/>
      <c r="I18" s="1219"/>
      <c r="J18" s="1219"/>
      <c r="K18" s="1219"/>
      <c r="L18" s="1219"/>
      <c r="M18" s="1219"/>
      <c r="N18" s="1219"/>
      <c r="O18" s="1219"/>
      <c r="P18" s="1219"/>
      <c r="Q18" s="1219"/>
      <c r="R18" s="1219"/>
      <c r="S18" s="1219"/>
      <c r="T18" s="1219"/>
      <c r="U18" s="1219"/>
      <c r="V18" s="1219"/>
      <c r="W18" s="1219"/>
      <c r="X18" s="1219"/>
      <c r="Y18" s="1219"/>
      <c r="Z18" s="1219"/>
      <c r="AA18" s="1219"/>
      <c r="AB18" s="1219"/>
      <c r="AC18" s="1219"/>
      <c r="AD18" s="1219"/>
      <c r="AE18" s="1219"/>
      <c r="AF18" s="1219"/>
      <c r="AG18" s="1219"/>
      <c r="AH18" s="1219"/>
      <c r="AI18" s="1219"/>
      <c r="AJ18" s="1219"/>
      <c r="AK18" s="1219"/>
      <c r="AL18" s="1219"/>
      <c r="AM18" s="1219"/>
      <c r="AN18" s="1219"/>
      <c r="AO18" s="1219"/>
      <c r="AP18" s="1219"/>
      <c r="AQ18" s="1219"/>
      <c r="AR18" s="1219"/>
      <c r="AS18" s="1219"/>
      <c r="AT18" s="1219"/>
      <c r="AU18" s="1219"/>
      <c r="AV18" s="1219"/>
      <c r="AW18" s="1219"/>
      <c r="AX18" s="1219"/>
      <c r="AY18" s="1219"/>
      <c r="AZ18" s="1219"/>
      <c r="BA18" s="1219"/>
      <c r="BB18" s="1219"/>
      <c r="BC18" s="1219"/>
      <c r="BD18" s="1219"/>
      <c r="BE18" s="1219"/>
      <c r="BF18" s="1219"/>
      <c r="BG18" s="1219"/>
      <c r="BH18" s="1219"/>
      <c r="BI18" s="1219"/>
      <c r="BJ18" s="1219"/>
      <c r="BK18" s="1219"/>
      <c r="BL18" s="1219"/>
      <c r="BM18" s="1219"/>
      <c r="BN18" s="1219"/>
      <c r="BO18" s="1219"/>
      <c r="BP18" s="1219"/>
      <c r="BQ18" s="1219"/>
      <c r="BR18" s="1219"/>
      <c r="BS18" s="1219"/>
      <c r="BT18" s="1219"/>
      <c r="BU18" s="1219"/>
      <c r="BV18" s="1219"/>
      <c r="BW18" s="1219"/>
      <c r="BX18" s="1219"/>
      <c r="BY18" s="1219"/>
      <c r="BZ18" s="1219"/>
      <c r="CA18" s="1219"/>
      <c r="CB18" s="1219"/>
      <c r="CC18" s="1219"/>
      <c r="CD18" s="1219"/>
      <c r="CE18" s="1219"/>
      <c r="CF18" s="1219"/>
      <c r="CG18" s="1219"/>
      <c r="CH18" s="1219"/>
      <c r="CI18" s="1219"/>
      <c r="CJ18" s="1219"/>
      <c r="CK18" s="1219"/>
      <c r="CL18" s="1219"/>
      <c r="CM18" s="1219"/>
      <c r="CN18" s="1219"/>
      <c r="CO18" s="1219"/>
      <c r="CP18" s="1219"/>
      <c r="CQ18" s="1219"/>
      <c r="CR18" s="1219"/>
      <c r="CS18" s="1219"/>
      <c r="CT18" s="1219"/>
      <c r="CU18" s="1219"/>
      <c r="CV18" s="1219"/>
      <c r="CW18" s="1219"/>
      <c r="CX18" s="1219"/>
      <c r="CY18" s="1219"/>
      <c r="CZ18" s="1219"/>
      <c r="DA18" s="1219"/>
      <c r="DB18" s="1219"/>
      <c r="DC18" s="1219"/>
      <c r="DD18" s="1219"/>
      <c r="DE18" s="1219"/>
    </row>
    <row r="19" spans="1:109" x14ac:dyDescent="0.15">
      <c r="DD19" s="1218"/>
      <c r="DE19" s="1218"/>
    </row>
    <row r="20" spans="1:109" x14ac:dyDescent="0.15">
      <c r="DD20" s="1218"/>
      <c r="DE20" s="1218"/>
    </row>
    <row r="21" spans="1:109" ht="17.25" customHeight="1" x14ac:dyDescent="0.15">
      <c r="B21" s="1220"/>
      <c r="C21" s="1221"/>
      <c r="D21" s="1221"/>
      <c r="E21" s="1221"/>
      <c r="F21" s="1221"/>
      <c r="G21" s="1221"/>
      <c r="H21" s="1221"/>
      <c r="I21" s="1221"/>
      <c r="J21" s="1221"/>
      <c r="K21" s="1221"/>
      <c r="L21" s="1221"/>
      <c r="M21" s="1221"/>
      <c r="N21" s="1222"/>
      <c r="O21" s="1221"/>
      <c r="P21" s="1221"/>
      <c r="Q21" s="1221"/>
      <c r="R21" s="1221"/>
      <c r="S21" s="1221"/>
      <c r="T21" s="1221"/>
      <c r="U21" s="1221"/>
      <c r="V21" s="1221"/>
      <c r="W21" s="1221"/>
      <c r="X21" s="1221"/>
      <c r="Y21" s="1221"/>
      <c r="Z21" s="1221"/>
      <c r="AA21" s="1221"/>
      <c r="AB21" s="1221"/>
      <c r="AC21" s="1221"/>
      <c r="AD21" s="1221"/>
      <c r="AE21" s="1221"/>
      <c r="AF21" s="1221"/>
      <c r="AG21" s="1221"/>
      <c r="AH21" s="1221"/>
      <c r="AI21" s="1221"/>
      <c r="AJ21" s="1221"/>
      <c r="AK21" s="1221"/>
      <c r="AL21" s="1221"/>
      <c r="AM21" s="1221"/>
      <c r="AN21" s="1221"/>
      <c r="AO21" s="1221"/>
      <c r="AP21" s="1221"/>
      <c r="AQ21" s="1221"/>
      <c r="AR21" s="1221"/>
      <c r="AS21" s="1221"/>
      <c r="AT21" s="1222"/>
      <c r="AU21" s="1221"/>
      <c r="AV21" s="1221"/>
      <c r="AW21" s="1221"/>
      <c r="AX21" s="1221"/>
      <c r="AY21" s="1221"/>
      <c r="AZ21" s="1221"/>
      <c r="BA21" s="1221"/>
      <c r="BB21" s="1221"/>
      <c r="BC21" s="1221"/>
      <c r="BD21" s="1221"/>
      <c r="BE21" s="1221"/>
      <c r="BF21" s="1222"/>
      <c r="BG21" s="1221"/>
      <c r="BH21" s="1221"/>
      <c r="BI21" s="1221"/>
      <c r="BJ21" s="1221"/>
      <c r="BK21" s="1221"/>
      <c r="BL21" s="1221"/>
      <c r="BM21" s="1221"/>
      <c r="BN21" s="1221"/>
      <c r="BO21" s="1221"/>
      <c r="BP21" s="1221"/>
      <c r="BQ21" s="1221"/>
      <c r="BR21" s="1222"/>
      <c r="BS21" s="1221"/>
      <c r="BT21" s="1221"/>
      <c r="BU21" s="1221"/>
      <c r="BV21" s="1221"/>
      <c r="BW21" s="1221"/>
      <c r="BX21" s="1221"/>
      <c r="BY21" s="1221"/>
      <c r="BZ21" s="1221"/>
      <c r="CA21" s="1221"/>
      <c r="CB21" s="1221"/>
      <c r="CC21" s="1221"/>
      <c r="CD21" s="1222"/>
      <c r="CE21" s="1221"/>
      <c r="CF21" s="1221"/>
      <c r="CG21" s="1221"/>
      <c r="CH21" s="1221"/>
      <c r="CI21" s="1221"/>
      <c r="CJ21" s="1221"/>
      <c r="CK21" s="1221"/>
      <c r="CL21" s="1221"/>
      <c r="CM21" s="1221"/>
      <c r="CN21" s="1221"/>
      <c r="CO21" s="1221"/>
      <c r="CP21" s="1222"/>
      <c r="CQ21" s="1221"/>
      <c r="CR21" s="1221"/>
      <c r="CS21" s="1221"/>
      <c r="CT21" s="1221"/>
      <c r="CU21" s="1221"/>
      <c r="CV21" s="1221"/>
      <c r="CW21" s="1221"/>
      <c r="CX21" s="1221"/>
      <c r="CY21" s="1221"/>
      <c r="CZ21" s="1221"/>
      <c r="DA21" s="1221"/>
      <c r="DB21" s="1222"/>
      <c r="DC21" s="1221"/>
      <c r="DD21" s="1223"/>
      <c r="DE21" s="1218"/>
    </row>
    <row r="22" spans="1:109" ht="17.25" customHeight="1" x14ac:dyDescent="0.15">
      <c r="B22" s="1224"/>
    </row>
    <row r="23" spans="1:109" x14ac:dyDescent="0.15">
      <c r="B23" s="1224"/>
    </row>
    <row r="24" spans="1:109" x14ac:dyDescent="0.15">
      <c r="B24" s="1224"/>
    </row>
    <row r="25" spans="1:109" x14ac:dyDescent="0.15">
      <c r="B25" s="1224"/>
    </row>
    <row r="26" spans="1:109" x14ac:dyDescent="0.15">
      <c r="B26" s="1224"/>
    </row>
    <row r="27" spans="1:109" x14ac:dyDescent="0.15">
      <c r="B27" s="1224"/>
    </row>
    <row r="28" spans="1:109" x14ac:dyDescent="0.15">
      <c r="B28" s="1224"/>
    </row>
    <row r="29" spans="1:109" x14ac:dyDescent="0.15">
      <c r="B29" s="1224"/>
    </row>
    <row r="30" spans="1:109" x14ac:dyDescent="0.15">
      <c r="B30" s="1224"/>
    </row>
    <row r="31" spans="1:109" x14ac:dyDescent="0.15">
      <c r="B31" s="1224"/>
    </row>
    <row r="32" spans="1:109" x14ac:dyDescent="0.15">
      <c r="B32" s="1224"/>
    </row>
    <row r="33" spans="2:109" x14ac:dyDescent="0.15">
      <c r="B33" s="1224"/>
    </row>
    <row r="34" spans="2:109" x14ac:dyDescent="0.15">
      <c r="B34" s="1224"/>
    </row>
    <row r="35" spans="2:109" x14ac:dyDescent="0.15">
      <c r="B35" s="1224"/>
    </row>
    <row r="36" spans="2:109" x14ac:dyDescent="0.15">
      <c r="B36" s="1224"/>
    </row>
    <row r="37" spans="2:109" x14ac:dyDescent="0.15">
      <c r="B37" s="1224"/>
    </row>
    <row r="38" spans="2:109" x14ac:dyDescent="0.15">
      <c r="B38" s="1224"/>
    </row>
    <row r="39" spans="2:109" x14ac:dyDescent="0.15">
      <c r="B39" s="1226"/>
      <c r="C39" s="1227"/>
      <c r="D39" s="1227"/>
      <c r="E39" s="1227"/>
      <c r="F39" s="1227"/>
      <c r="G39" s="1227"/>
      <c r="H39" s="1227"/>
      <c r="I39" s="1227"/>
      <c r="J39" s="1227"/>
      <c r="K39" s="1227"/>
      <c r="L39" s="1227"/>
      <c r="M39" s="1227"/>
      <c r="N39" s="1227"/>
      <c r="O39" s="1227"/>
      <c r="P39" s="1227"/>
      <c r="Q39" s="1227"/>
      <c r="R39" s="1227"/>
      <c r="S39" s="1227"/>
      <c r="T39" s="1227"/>
      <c r="U39" s="1227"/>
      <c r="V39" s="1227"/>
      <c r="W39" s="1227"/>
      <c r="X39" s="1227"/>
      <c r="Y39" s="1227"/>
      <c r="Z39" s="1227"/>
      <c r="AA39" s="1227"/>
      <c r="AB39" s="1227"/>
      <c r="AC39" s="1227"/>
      <c r="AD39" s="1227"/>
      <c r="AE39" s="1227"/>
      <c r="AF39" s="1227"/>
      <c r="AG39" s="1227"/>
      <c r="AH39" s="1227"/>
      <c r="AI39" s="1227"/>
      <c r="AJ39" s="1227"/>
      <c r="AK39" s="1227"/>
      <c r="AL39" s="1227"/>
      <c r="AM39" s="1227"/>
      <c r="AN39" s="1227"/>
      <c r="AO39" s="1227"/>
      <c r="AP39" s="1227"/>
      <c r="AQ39" s="1227"/>
      <c r="AR39" s="1227"/>
      <c r="AS39" s="1227"/>
      <c r="AT39" s="1227"/>
      <c r="AU39" s="1227"/>
      <c r="AV39" s="1227"/>
      <c r="AW39" s="1227"/>
      <c r="AX39" s="1227"/>
      <c r="AY39" s="1227"/>
      <c r="AZ39" s="1227"/>
      <c r="BA39" s="1227"/>
      <c r="BB39" s="1227"/>
      <c r="BC39" s="1227"/>
      <c r="BD39" s="1227"/>
      <c r="BE39" s="1227"/>
      <c r="BF39" s="1227"/>
      <c r="BG39" s="1227"/>
      <c r="BH39" s="1227"/>
      <c r="BI39" s="1227"/>
      <c r="BJ39" s="1227"/>
      <c r="BK39" s="1227"/>
      <c r="BL39" s="1227"/>
      <c r="BM39" s="1227"/>
      <c r="BN39" s="1227"/>
      <c r="BO39" s="1227"/>
      <c r="BP39" s="1227"/>
      <c r="BQ39" s="1227"/>
      <c r="BR39" s="1227"/>
      <c r="BS39" s="1227"/>
      <c r="BT39" s="1227"/>
      <c r="BU39" s="1227"/>
      <c r="BV39" s="1227"/>
      <c r="BW39" s="1227"/>
      <c r="BX39" s="1227"/>
      <c r="BY39" s="1227"/>
      <c r="BZ39" s="1227"/>
      <c r="CA39" s="1227"/>
      <c r="CB39" s="1227"/>
      <c r="CC39" s="1227"/>
      <c r="CD39" s="1227"/>
      <c r="CE39" s="1227"/>
      <c r="CF39" s="1227"/>
      <c r="CG39" s="1227"/>
      <c r="CH39" s="1227"/>
      <c r="CI39" s="1227"/>
      <c r="CJ39" s="1227"/>
      <c r="CK39" s="1227"/>
      <c r="CL39" s="1227"/>
      <c r="CM39" s="1227"/>
      <c r="CN39" s="1227"/>
      <c r="CO39" s="1227"/>
      <c r="CP39" s="1227"/>
      <c r="CQ39" s="1227"/>
      <c r="CR39" s="1227"/>
      <c r="CS39" s="1227"/>
      <c r="CT39" s="1227"/>
      <c r="CU39" s="1227"/>
      <c r="CV39" s="1227"/>
      <c r="CW39" s="1227"/>
      <c r="CX39" s="1227"/>
      <c r="CY39" s="1227"/>
      <c r="CZ39" s="1227"/>
      <c r="DA39" s="1227"/>
      <c r="DB39" s="1227"/>
      <c r="DC39" s="1227"/>
      <c r="DD39" s="1228"/>
    </row>
    <row r="40" spans="2:109" x14ac:dyDescent="0.15">
      <c r="B40" s="1229"/>
      <c r="DD40" s="1229"/>
      <c r="DE40" s="1218"/>
    </row>
    <row r="41" spans="2:109" ht="17.25" x14ac:dyDescent="0.15">
      <c r="B41" s="1230" t="s">
        <v>584</v>
      </c>
      <c r="C41" s="1221"/>
      <c r="D41" s="1221"/>
      <c r="E41" s="1221"/>
      <c r="F41" s="1221"/>
      <c r="G41" s="1221"/>
      <c r="H41" s="1221"/>
      <c r="I41" s="1221"/>
      <c r="J41" s="1221"/>
      <c r="K41" s="1221"/>
      <c r="L41" s="1221"/>
      <c r="M41" s="1221"/>
      <c r="N41" s="1221"/>
      <c r="O41" s="1221"/>
      <c r="P41" s="1221"/>
      <c r="Q41" s="1221"/>
      <c r="R41" s="1221"/>
      <c r="S41" s="1221"/>
      <c r="T41" s="1221"/>
      <c r="U41" s="1221"/>
      <c r="V41" s="1221"/>
      <c r="W41" s="1221"/>
      <c r="X41" s="1221"/>
      <c r="Y41" s="1221"/>
      <c r="Z41" s="1221"/>
      <c r="AA41" s="1221"/>
      <c r="AB41" s="1221"/>
      <c r="AC41" s="1221"/>
      <c r="AD41" s="1221"/>
      <c r="AE41" s="1221"/>
      <c r="AF41" s="1221"/>
      <c r="AG41" s="1221"/>
      <c r="AH41" s="1221"/>
      <c r="AI41" s="1221"/>
      <c r="AJ41" s="1221"/>
      <c r="AK41" s="1221"/>
      <c r="AL41" s="1221"/>
      <c r="AM41" s="1221"/>
      <c r="AN41" s="1221"/>
      <c r="AO41" s="1221"/>
      <c r="AP41" s="1221"/>
      <c r="AQ41" s="1221"/>
      <c r="AR41" s="1221"/>
      <c r="AS41" s="1221"/>
      <c r="AT41" s="1221"/>
      <c r="AU41" s="1221"/>
      <c r="AV41" s="1221"/>
      <c r="AW41" s="1221"/>
      <c r="AX41" s="1221"/>
      <c r="AY41" s="1221"/>
      <c r="AZ41" s="1221"/>
      <c r="BA41" s="1221"/>
      <c r="BB41" s="1221"/>
      <c r="BC41" s="1221"/>
      <c r="BD41" s="1221"/>
      <c r="BE41" s="1221"/>
      <c r="BF41" s="1221"/>
      <c r="BG41" s="1221"/>
      <c r="BH41" s="1221"/>
      <c r="BI41" s="1221"/>
      <c r="BJ41" s="1221"/>
      <c r="BK41" s="1221"/>
      <c r="BL41" s="1221"/>
      <c r="BM41" s="1221"/>
      <c r="BN41" s="1221"/>
      <c r="BO41" s="1221"/>
      <c r="BP41" s="1221"/>
      <c r="BQ41" s="1221"/>
      <c r="BR41" s="1221"/>
      <c r="BS41" s="1221"/>
      <c r="BT41" s="1221"/>
      <c r="BU41" s="1221"/>
      <c r="BV41" s="1221"/>
      <c r="BW41" s="1221"/>
      <c r="BX41" s="1221"/>
      <c r="BY41" s="1221"/>
      <c r="BZ41" s="1221"/>
      <c r="CA41" s="1221"/>
      <c r="CB41" s="1221"/>
      <c r="CC41" s="1221"/>
      <c r="CD41" s="1221"/>
      <c r="CE41" s="1221"/>
      <c r="CF41" s="1221"/>
      <c r="CG41" s="1221"/>
      <c r="CH41" s="1221"/>
      <c r="CI41" s="1221"/>
      <c r="CJ41" s="1221"/>
      <c r="CK41" s="1221"/>
      <c r="CL41" s="1221"/>
      <c r="CM41" s="1221"/>
      <c r="CN41" s="1221"/>
      <c r="CO41" s="1221"/>
      <c r="CP41" s="1221"/>
      <c r="CQ41" s="1221"/>
      <c r="CR41" s="1221"/>
      <c r="CS41" s="1221"/>
      <c r="CT41" s="1221"/>
      <c r="CU41" s="1221"/>
      <c r="CV41" s="1221"/>
      <c r="CW41" s="1221"/>
      <c r="CX41" s="1221"/>
      <c r="CY41" s="1221"/>
      <c r="CZ41" s="1221"/>
      <c r="DA41" s="1221"/>
      <c r="DB41" s="1221"/>
      <c r="DC41" s="1221"/>
      <c r="DD41" s="1223"/>
    </row>
    <row r="42" spans="2:109" x14ac:dyDescent="0.15">
      <c r="B42" s="1224"/>
      <c r="G42" s="1231"/>
      <c r="I42" s="1232"/>
      <c r="J42" s="1232"/>
      <c r="K42" s="1232"/>
      <c r="AM42" s="1231"/>
      <c r="AN42" s="1231" t="s">
        <v>585</v>
      </c>
      <c r="AP42" s="1232"/>
      <c r="AQ42" s="1232"/>
      <c r="AR42" s="1232"/>
      <c r="AY42" s="1231"/>
      <c r="BA42" s="1232"/>
      <c r="BB42" s="1232"/>
      <c r="BC42" s="1232"/>
      <c r="BK42" s="1231"/>
      <c r="BM42" s="1232"/>
      <c r="BN42" s="1232"/>
      <c r="BO42" s="1232"/>
      <c r="BW42" s="1231"/>
      <c r="BY42" s="1232"/>
      <c r="BZ42" s="1232"/>
      <c r="CA42" s="1232"/>
      <c r="CI42" s="1231"/>
      <c r="CK42" s="1232"/>
      <c r="CL42" s="1232"/>
      <c r="CM42" s="1232"/>
      <c r="CU42" s="1231"/>
      <c r="CW42" s="1232"/>
      <c r="CX42" s="1232"/>
      <c r="CY42" s="1232"/>
    </row>
    <row r="43" spans="2:109" ht="13.5" customHeight="1" x14ac:dyDescent="0.15">
      <c r="B43" s="1224"/>
      <c r="AN43" s="1233" t="s">
        <v>586</v>
      </c>
      <c r="AO43" s="1234"/>
      <c r="AP43" s="1234"/>
      <c r="AQ43" s="1234"/>
      <c r="AR43" s="1234"/>
      <c r="AS43" s="1234"/>
      <c r="AT43" s="1234"/>
      <c r="AU43" s="1234"/>
      <c r="AV43" s="1234"/>
      <c r="AW43" s="1234"/>
      <c r="AX43" s="1234"/>
      <c r="AY43" s="1234"/>
      <c r="AZ43" s="1234"/>
      <c r="BA43" s="1234"/>
      <c r="BB43" s="1234"/>
      <c r="BC43" s="1234"/>
      <c r="BD43" s="1234"/>
      <c r="BE43" s="1234"/>
      <c r="BF43" s="1234"/>
      <c r="BG43" s="1234"/>
      <c r="BH43" s="1234"/>
      <c r="BI43" s="1234"/>
      <c r="BJ43" s="1234"/>
      <c r="BK43" s="1234"/>
      <c r="BL43" s="1234"/>
      <c r="BM43" s="1234"/>
      <c r="BN43" s="1234"/>
      <c r="BO43" s="1234"/>
      <c r="BP43" s="1234"/>
      <c r="BQ43" s="1234"/>
      <c r="BR43" s="1234"/>
      <c r="BS43" s="1234"/>
      <c r="BT43" s="1234"/>
      <c r="BU43" s="1234"/>
      <c r="BV43" s="1234"/>
      <c r="BW43" s="1234"/>
      <c r="BX43" s="1234"/>
      <c r="BY43" s="1234"/>
      <c r="BZ43" s="1234"/>
      <c r="CA43" s="1234"/>
      <c r="CB43" s="1234"/>
      <c r="CC43" s="1234"/>
      <c r="CD43" s="1234"/>
      <c r="CE43" s="1234"/>
      <c r="CF43" s="1234"/>
      <c r="CG43" s="1234"/>
      <c r="CH43" s="1234"/>
      <c r="CI43" s="1234"/>
      <c r="CJ43" s="1234"/>
      <c r="CK43" s="1234"/>
      <c r="CL43" s="1234"/>
      <c r="CM43" s="1234"/>
      <c r="CN43" s="1234"/>
      <c r="CO43" s="1234"/>
      <c r="CP43" s="1234"/>
      <c r="CQ43" s="1234"/>
      <c r="CR43" s="1234"/>
      <c r="CS43" s="1234"/>
      <c r="CT43" s="1234"/>
      <c r="CU43" s="1234"/>
      <c r="CV43" s="1234"/>
      <c r="CW43" s="1234"/>
      <c r="CX43" s="1234"/>
      <c r="CY43" s="1234"/>
      <c r="CZ43" s="1234"/>
      <c r="DA43" s="1234"/>
      <c r="DB43" s="1234"/>
      <c r="DC43" s="1235"/>
    </row>
    <row r="44" spans="2:109" x14ac:dyDescent="0.15">
      <c r="B44" s="1224"/>
      <c r="AN44" s="1236"/>
      <c r="AO44" s="1237"/>
      <c r="AP44" s="1237"/>
      <c r="AQ44" s="1237"/>
      <c r="AR44" s="1237"/>
      <c r="AS44" s="1237"/>
      <c r="AT44" s="1237"/>
      <c r="AU44" s="1237"/>
      <c r="AV44" s="1237"/>
      <c r="AW44" s="1237"/>
      <c r="AX44" s="1237"/>
      <c r="AY44" s="1237"/>
      <c r="AZ44" s="1237"/>
      <c r="BA44" s="1237"/>
      <c r="BB44" s="1237"/>
      <c r="BC44" s="1237"/>
      <c r="BD44" s="1237"/>
      <c r="BE44" s="1237"/>
      <c r="BF44" s="1237"/>
      <c r="BG44" s="1237"/>
      <c r="BH44" s="1237"/>
      <c r="BI44" s="1237"/>
      <c r="BJ44" s="1237"/>
      <c r="BK44" s="1237"/>
      <c r="BL44" s="1237"/>
      <c r="BM44" s="1237"/>
      <c r="BN44" s="1237"/>
      <c r="BO44" s="1237"/>
      <c r="BP44" s="1237"/>
      <c r="BQ44" s="1237"/>
      <c r="BR44" s="1237"/>
      <c r="BS44" s="1237"/>
      <c r="BT44" s="1237"/>
      <c r="BU44" s="1237"/>
      <c r="BV44" s="1237"/>
      <c r="BW44" s="1237"/>
      <c r="BX44" s="1237"/>
      <c r="BY44" s="1237"/>
      <c r="BZ44" s="1237"/>
      <c r="CA44" s="1237"/>
      <c r="CB44" s="1237"/>
      <c r="CC44" s="1237"/>
      <c r="CD44" s="1237"/>
      <c r="CE44" s="1237"/>
      <c r="CF44" s="1237"/>
      <c r="CG44" s="1237"/>
      <c r="CH44" s="1237"/>
      <c r="CI44" s="1237"/>
      <c r="CJ44" s="1237"/>
      <c r="CK44" s="1237"/>
      <c r="CL44" s="1237"/>
      <c r="CM44" s="1237"/>
      <c r="CN44" s="1237"/>
      <c r="CO44" s="1237"/>
      <c r="CP44" s="1237"/>
      <c r="CQ44" s="1237"/>
      <c r="CR44" s="1237"/>
      <c r="CS44" s="1237"/>
      <c r="CT44" s="1237"/>
      <c r="CU44" s="1237"/>
      <c r="CV44" s="1237"/>
      <c r="CW44" s="1237"/>
      <c r="CX44" s="1237"/>
      <c r="CY44" s="1237"/>
      <c r="CZ44" s="1237"/>
      <c r="DA44" s="1237"/>
      <c r="DB44" s="1237"/>
      <c r="DC44" s="1238"/>
    </row>
    <row r="45" spans="2:109" x14ac:dyDescent="0.15">
      <c r="B45" s="1224"/>
      <c r="AN45" s="1236"/>
      <c r="AO45" s="1237"/>
      <c r="AP45" s="1237"/>
      <c r="AQ45" s="1237"/>
      <c r="AR45" s="1237"/>
      <c r="AS45" s="1237"/>
      <c r="AT45" s="1237"/>
      <c r="AU45" s="1237"/>
      <c r="AV45" s="1237"/>
      <c r="AW45" s="1237"/>
      <c r="AX45" s="1237"/>
      <c r="AY45" s="1237"/>
      <c r="AZ45" s="1237"/>
      <c r="BA45" s="1237"/>
      <c r="BB45" s="1237"/>
      <c r="BC45" s="1237"/>
      <c r="BD45" s="1237"/>
      <c r="BE45" s="1237"/>
      <c r="BF45" s="1237"/>
      <c r="BG45" s="1237"/>
      <c r="BH45" s="1237"/>
      <c r="BI45" s="1237"/>
      <c r="BJ45" s="1237"/>
      <c r="BK45" s="1237"/>
      <c r="BL45" s="1237"/>
      <c r="BM45" s="1237"/>
      <c r="BN45" s="1237"/>
      <c r="BO45" s="1237"/>
      <c r="BP45" s="1237"/>
      <c r="BQ45" s="1237"/>
      <c r="BR45" s="1237"/>
      <c r="BS45" s="1237"/>
      <c r="BT45" s="1237"/>
      <c r="BU45" s="1237"/>
      <c r="BV45" s="1237"/>
      <c r="BW45" s="1237"/>
      <c r="BX45" s="1237"/>
      <c r="BY45" s="1237"/>
      <c r="BZ45" s="1237"/>
      <c r="CA45" s="1237"/>
      <c r="CB45" s="1237"/>
      <c r="CC45" s="1237"/>
      <c r="CD45" s="1237"/>
      <c r="CE45" s="1237"/>
      <c r="CF45" s="1237"/>
      <c r="CG45" s="1237"/>
      <c r="CH45" s="1237"/>
      <c r="CI45" s="1237"/>
      <c r="CJ45" s="1237"/>
      <c r="CK45" s="1237"/>
      <c r="CL45" s="1237"/>
      <c r="CM45" s="1237"/>
      <c r="CN45" s="1237"/>
      <c r="CO45" s="1237"/>
      <c r="CP45" s="1237"/>
      <c r="CQ45" s="1237"/>
      <c r="CR45" s="1237"/>
      <c r="CS45" s="1237"/>
      <c r="CT45" s="1237"/>
      <c r="CU45" s="1237"/>
      <c r="CV45" s="1237"/>
      <c r="CW45" s="1237"/>
      <c r="CX45" s="1237"/>
      <c r="CY45" s="1237"/>
      <c r="CZ45" s="1237"/>
      <c r="DA45" s="1237"/>
      <c r="DB45" s="1237"/>
      <c r="DC45" s="1238"/>
    </row>
    <row r="46" spans="2:109" x14ac:dyDescent="0.15">
      <c r="B46" s="1224"/>
      <c r="AN46" s="1236"/>
      <c r="AO46" s="1237"/>
      <c r="AP46" s="1237"/>
      <c r="AQ46" s="1237"/>
      <c r="AR46" s="1237"/>
      <c r="AS46" s="1237"/>
      <c r="AT46" s="1237"/>
      <c r="AU46" s="1237"/>
      <c r="AV46" s="1237"/>
      <c r="AW46" s="1237"/>
      <c r="AX46" s="1237"/>
      <c r="AY46" s="1237"/>
      <c r="AZ46" s="1237"/>
      <c r="BA46" s="1237"/>
      <c r="BB46" s="1237"/>
      <c r="BC46" s="1237"/>
      <c r="BD46" s="1237"/>
      <c r="BE46" s="1237"/>
      <c r="BF46" s="1237"/>
      <c r="BG46" s="1237"/>
      <c r="BH46" s="1237"/>
      <c r="BI46" s="1237"/>
      <c r="BJ46" s="1237"/>
      <c r="BK46" s="1237"/>
      <c r="BL46" s="1237"/>
      <c r="BM46" s="1237"/>
      <c r="BN46" s="1237"/>
      <c r="BO46" s="1237"/>
      <c r="BP46" s="1237"/>
      <c r="BQ46" s="1237"/>
      <c r="BR46" s="1237"/>
      <c r="BS46" s="1237"/>
      <c r="BT46" s="1237"/>
      <c r="BU46" s="1237"/>
      <c r="BV46" s="1237"/>
      <c r="BW46" s="1237"/>
      <c r="BX46" s="1237"/>
      <c r="BY46" s="1237"/>
      <c r="BZ46" s="1237"/>
      <c r="CA46" s="1237"/>
      <c r="CB46" s="1237"/>
      <c r="CC46" s="1237"/>
      <c r="CD46" s="1237"/>
      <c r="CE46" s="1237"/>
      <c r="CF46" s="1237"/>
      <c r="CG46" s="1237"/>
      <c r="CH46" s="1237"/>
      <c r="CI46" s="1237"/>
      <c r="CJ46" s="1237"/>
      <c r="CK46" s="1237"/>
      <c r="CL46" s="1237"/>
      <c r="CM46" s="1237"/>
      <c r="CN46" s="1237"/>
      <c r="CO46" s="1237"/>
      <c r="CP46" s="1237"/>
      <c r="CQ46" s="1237"/>
      <c r="CR46" s="1237"/>
      <c r="CS46" s="1237"/>
      <c r="CT46" s="1237"/>
      <c r="CU46" s="1237"/>
      <c r="CV46" s="1237"/>
      <c r="CW46" s="1237"/>
      <c r="CX46" s="1237"/>
      <c r="CY46" s="1237"/>
      <c r="CZ46" s="1237"/>
      <c r="DA46" s="1237"/>
      <c r="DB46" s="1237"/>
      <c r="DC46" s="1238"/>
    </row>
    <row r="47" spans="2:109" x14ac:dyDescent="0.15">
      <c r="B47" s="1224"/>
      <c r="AN47" s="1239"/>
      <c r="AO47" s="1240"/>
      <c r="AP47" s="1240"/>
      <c r="AQ47" s="1240"/>
      <c r="AR47" s="1240"/>
      <c r="AS47" s="1240"/>
      <c r="AT47" s="1240"/>
      <c r="AU47" s="1240"/>
      <c r="AV47" s="1240"/>
      <c r="AW47" s="1240"/>
      <c r="AX47" s="1240"/>
      <c r="AY47" s="1240"/>
      <c r="AZ47" s="1240"/>
      <c r="BA47" s="1240"/>
      <c r="BB47" s="1240"/>
      <c r="BC47" s="1240"/>
      <c r="BD47" s="1240"/>
      <c r="BE47" s="1240"/>
      <c r="BF47" s="1240"/>
      <c r="BG47" s="1240"/>
      <c r="BH47" s="1240"/>
      <c r="BI47" s="1240"/>
      <c r="BJ47" s="1240"/>
      <c r="BK47" s="1240"/>
      <c r="BL47" s="1240"/>
      <c r="BM47" s="1240"/>
      <c r="BN47" s="1240"/>
      <c r="BO47" s="1240"/>
      <c r="BP47" s="1240"/>
      <c r="BQ47" s="1240"/>
      <c r="BR47" s="1240"/>
      <c r="BS47" s="1240"/>
      <c r="BT47" s="1240"/>
      <c r="BU47" s="1240"/>
      <c r="BV47" s="1240"/>
      <c r="BW47" s="1240"/>
      <c r="BX47" s="1240"/>
      <c r="BY47" s="1240"/>
      <c r="BZ47" s="1240"/>
      <c r="CA47" s="1240"/>
      <c r="CB47" s="1240"/>
      <c r="CC47" s="1240"/>
      <c r="CD47" s="1240"/>
      <c r="CE47" s="1240"/>
      <c r="CF47" s="1240"/>
      <c r="CG47" s="1240"/>
      <c r="CH47" s="1240"/>
      <c r="CI47" s="1240"/>
      <c r="CJ47" s="1240"/>
      <c r="CK47" s="1240"/>
      <c r="CL47" s="1240"/>
      <c r="CM47" s="1240"/>
      <c r="CN47" s="1240"/>
      <c r="CO47" s="1240"/>
      <c r="CP47" s="1240"/>
      <c r="CQ47" s="1240"/>
      <c r="CR47" s="1240"/>
      <c r="CS47" s="1240"/>
      <c r="CT47" s="1240"/>
      <c r="CU47" s="1240"/>
      <c r="CV47" s="1240"/>
      <c r="CW47" s="1240"/>
      <c r="CX47" s="1240"/>
      <c r="CY47" s="1240"/>
      <c r="CZ47" s="1240"/>
      <c r="DA47" s="1240"/>
      <c r="DB47" s="1240"/>
      <c r="DC47" s="1241"/>
    </row>
    <row r="48" spans="2:109" x14ac:dyDescent="0.15">
      <c r="B48" s="1224"/>
      <c r="H48" s="1242"/>
      <c r="I48" s="1242"/>
      <c r="J48" s="1242"/>
      <c r="AN48" s="1242"/>
      <c r="AO48" s="1242"/>
      <c r="AP48" s="1242"/>
      <c r="AZ48" s="1242"/>
      <c r="BA48" s="1242"/>
      <c r="BB48" s="1242"/>
      <c r="BL48" s="1242"/>
      <c r="BM48" s="1242"/>
      <c r="BN48" s="1242"/>
      <c r="BX48" s="1242"/>
      <c r="BY48" s="1242"/>
      <c r="BZ48" s="1242"/>
      <c r="CJ48" s="1242"/>
      <c r="CK48" s="1242"/>
      <c r="CL48" s="1242"/>
      <c r="CV48" s="1242"/>
      <c r="CW48" s="1242"/>
      <c r="CX48" s="1242"/>
    </row>
    <row r="49" spans="1:109" x14ac:dyDescent="0.15">
      <c r="B49" s="1224"/>
      <c r="AN49" s="1218" t="s">
        <v>587</v>
      </c>
    </row>
    <row r="50" spans="1:109" x14ac:dyDescent="0.15">
      <c r="B50" s="1224"/>
      <c r="G50" s="1243"/>
      <c r="H50" s="1243"/>
      <c r="I50" s="1243"/>
      <c r="J50" s="1243"/>
      <c r="K50" s="1244"/>
      <c r="L50" s="1244"/>
      <c r="M50" s="1245"/>
      <c r="N50" s="1245"/>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49" t="s">
        <v>529</v>
      </c>
      <c r="BQ50" s="1249"/>
      <c r="BR50" s="1249"/>
      <c r="BS50" s="1249"/>
      <c r="BT50" s="1249"/>
      <c r="BU50" s="1249"/>
      <c r="BV50" s="1249"/>
      <c r="BW50" s="1249"/>
      <c r="BX50" s="1249" t="s">
        <v>530</v>
      </c>
      <c r="BY50" s="1249"/>
      <c r="BZ50" s="1249"/>
      <c r="CA50" s="1249"/>
      <c r="CB50" s="1249"/>
      <c r="CC50" s="1249"/>
      <c r="CD50" s="1249"/>
      <c r="CE50" s="1249"/>
      <c r="CF50" s="1249" t="s">
        <v>531</v>
      </c>
      <c r="CG50" s="1249"/>
      <c r="CH50" s="1249"/>
      <c r="CI50" s="1249"/>
      <c r="CJ50" s="1249"/>
      <c r="CK50" s="1249"/>
      <c r="CL50" s="1249"/>
      <c r="CM50" s="1249"/>
      <c r="CN50" s="1249" t="s">
        <v>532</v>
      </c>
      <c r="CO50" s="1249"/>
      <c r="CP50" s="1249"/>
      <c r="CQ50" s="1249"/>
      <c r="CR50" s="1249"/>
      <c r="CS50" s="1249"/>
      <c r="CT50" s="1249"/>
      <c r="CU50" s="1249"/>
      <c r="CV50" s="1249" t="s">
        <v>533</v>
      </c>
      <c r="CW50" s="1249"/>
      <c r="CX50" s="1249"/>
      <c r="CY50" s="1249"/>
      <c r="CZ50" s="1249"/>
      <c r="DA50" s="1249"/>
      <c r="DB50" s="1249"/>
      <c r="DC50" s="1249"/>
    </row>
    <row r="51" spans="1:109" ht="13.5" customHeight="1" x14ac:dyDescent="0.15">
      <c r="B51" s="1224"/>
      <c r="G51" s="1250"/>
      <c r="H51" s="1250"/>
      <c r="I51" s="1251"/>
      <c r="J51" s="1251"/>
      <c r="K51" s="1252"/>
      <c r="L51" s="1252"/>
      <c r="M51" s="1252"/>
      <c r="N51" s="1252"/>
      <c r="AM51" s="1242"/>
      <c r="AN51" s="1253" t="s">
        <v>588</v>
      </c>
      <c r="AO51" s="1253"/>
      <c r="AP51" s="1253"/>
      <c r="AQ51" s="1253"/>
      <c r="AR51" s="1253"/>
      <c r="AS51" s="1253"/>
      <c r="AT51" s="1253"/>
      <c r="AU51" s="1253"/>
      <c r="AV51" s="1253"/>
      <c r="AW51" s="1253"/>
      <c r="AX51" s="1253"/>
      <c r="AY51" s="1253"/>
      <c r="AZ51" s="1253"/>
      <c r="BA51" s="1253"/>
      <c r="BB51" s="1253" t="s">
        <v>589</v>
      </c>
      <c r="BC51" s="1253"/>
      <c r="BD51" s="1253"/>
      <c r="BE51" s="1253"/>
      <c r="BF51" s="1253"/>
      <c r="BG51" s="1253"/>
      <c r="BH51" s="1253"/>
      <c r="BI51" s="1253"/>
      <c r="BJ51" s="1253"/>
      <c r="BK51" s="1253"/>
      <c r="BL51" s="1253"/>
      <c r="BM51" s="1253"/>
      <c r="BN51" s="1253"/>
      <c r="BO51" s="1253"/>
      <c r="BP51" s="1254"/>
      <c r="BQ51" s="1254"/>
      <c r="BR51" s="1254"/>
      <c r="BS51" s="1254"/>
      <c r="BT51" s="1254"/>
      <c r="BU51" s="1254"/>
      <c r="BV51" s="1254"/>
      <c r="BW51" s="1254"/>
      <c r="BX51" s="1254"/>
      <c r="BY51" s="1254"/>
      <c r="BZ51" s="1254"/>
      <c r="CA51" s="1254"/>
      <c r="CB51" s="1254"/>
      <c r="CC51" s="1254"/>
      <c r="CD51" s="1254"/>
      <c r="CE51" s="1254"/>
      <c r="CF51" s="1254"/>
      <c r="CG51" s="1254"/>
      <c r="CH51" s="1254"/>
      <c r="CI51" s="1254"/>
      <c r="CJ51" s="1254"/>
      <c r="CK51" s="1254"/>
      <c r="CL51" s="1254"/>
      <c r="CM51" s="1254"/>
      <c r="CN51" s="1254"/>
      <c r="CO51" s="1254"/>
      <c r="CP51" s="1254"/>
      <c r="CQ51" s="1254"/>
      <c r="CR51" s="1254"/>
      <c r="CS51" s="1254"/>
      <c r="CT51" s="1254"/>
      <c r="CU51" s="1254"/>
      <c r="CV51" s="1254"/>
      <c r="CW51" s="1254"/>
      <c r="CX51" s="1254"/>
      <c r="CY51" s="1254"/>
      <c r="CZ51" s="1254"/>
      <c r="DA51" s="1254"/>
      <c r="DB51" s="1254"/>
      <c r="DC51" s="1254"/>
    </row>
    <row r="52" spans="1:109" x14ac:dyDescent="0.15">
      <c r="B52" s="1224"/>
      <c r="G52" s="1250"/>
      <c r="H52" s="1250"/>
      <c r="I52" s="1251"/>
      <c r="J52" s="1251"/>
      <c r="K52" s="1252"/>
      <c r="L52" s="1252"/>
      <c r="M52" s="1252"/>
      <c r="N52" s="1252"/>
      <c r="AM52" s="1242"/>
      <c r="AN52" s="1253"/>
      <c r="AO52" s="1253"/>
      <c r="AP52" s="1253"/>
      <c r="AQ52" s="1253"/>
      <c r="AR52" s="1253"/>
      <c r="AS52" s="1253"/>
      <c r="AT52" s="1253"/>
      <c r="AU52" s="1253"/>
      <c r="AV52" s="1253"/>
      <c r="AW52" s="1253"/>
      <c r="AX52" s="1253"/>
      <c r="AY52" s="1253"/>
      <c r="AZ52" s="1253"/>
      <c r="BA52" s="1253"/>
      <c r="BB52" s="1253"/>
      <c r="BC52" s="1253"/>
      <c r="BD52" s="1253"/>
      <c r="BE52" s="1253"/>
      <c r="BF52" s="1253"/>
      <c r="BG52" s="1253"/>
      <c r="BH52" s="1253"/>
      <c r="BI52" s="1253"/>
      <c r="BJ52" s="1253"/>
      <c r="BK52" s="1253"/>
      <c r="BL52" s="1253"/>
      <c r="BM52" s="1253"/>
      <c r="BN52" s="1253"/>
      <c r="BO52" s="1253"/>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x14ac:dyDescent="0.15">
      <c r="A53" s="1232"/>
      <c r="B53" s="1224"/>
      <c r="G53" s="1250"/>
      <c r="H53" s="1250"/>
      <c r="I53" s="1243"/>
      <c r="J53" s="1243"/>
      <c r="K53" s="1252"/>
      <c r="L53" s="1252"/>
      <c r="M53" s="1252"/>
      <c r="N53" s="1252"/>
      <c r="AM53" s="1242"/>
      <c r="AN53" s="1253"/>
      <c r="AO53" s="1253"/>
      <c r="AP53" s="1253"/>
      <c r="AQ53" s="1253"/>
      <c r="AR53" s="1253"/>
      <c r="AS53" s="1253"/>
      <c r="AT53" s="1253"/>
      <c r="AU53" s="1253"/>
      <c r="AV53" s="1253"/>
      <c r="AW53" s="1253"/>
      <c r="AX53" s="1253"/>
      <c r="AY53" s="1253"/>
      <c r="AZ53" s="1253"/>
      <c r="BA53" s="1253"/>
      <c r="BB53" s="1253" t="s">
        <v>590</v>
      </c>
      <c r="BC53" s="1253"/>
      <c r="BD53" s="1253"/>
      <c r="BE53" s="1253"/>
      <c r="BF53" s="1253"/>
      <c r="BG53" s="1253"/>
      <c r="BH53" s="1253"/>
      <c r="BI53" s="1253"/>
      <c r="BJ53" s="1253"/>
      <c r="BK53" s="1253"/>
      <c r="BL53" s="1253"/>
      <c r="BM53" s="1253"/>
      <c r="BN53" s="1253"/>
      <c r="BO53" s="1253"/>
      <c r="BP53" s="1254">
        <v>59.7</v>
      </c>
      <c r="BQ53" s="1254"/>
      <c r="BR53" s="1254"/>
      <c r="BS53" s="1254"/>
      <c r="BT53" s="1254"/>
      <c r="BU53" s="1254"/>
      <c r="BV53" s="1254"/>
      <c r="BW53" s="1254"/>
      <c r="BX53" s="1254">
        <v>60.3</v>
      </c>
      <c r="BY53" s="1254"/>
      <c r="BZ53" s="1254"/>
      <c r="CA53" s="1254"/>
      <c r="CB53" s="1254"/>
      <c r="CC53" s="1254"/>
      <c r="CD53" s="1254"/>
      <c r="CE53" s="1254"/>
      <c r="CF53" s="1254">
        <v>61.3</v>
      </c>
      <c r="CG53" s="1254"/>
      <c r="CH53" s="1254"/>
      <c r="CI53" s="1254"/>
      <c r="CJ53" s="1254"/>
      <c r="CK53" s="1254"/>
      <c r="CL53" s="1254"/>
      <c r="CM53" s="1254"/>
      <c r="CN53" s="1254">
        <v>61.8</v>
      </c>
      <c r="CO53" s="1254"/>
      <c r="CP53" s="1254"/>
      <c r="CQ53" s="1254"/>
      <c r="CR53" s="1254"/>
      <c r="CS53" s="1254"/>
      <c r="CT53" s="1254"/>
      <c r="CU53" s="1254"/>
      <c r="CV53" s="1254">
        <v>62.9</v>
      </c>
      <c r="CW53" s="1254"/>
      <c r="CX53" s="1254"/>
      <c r="CY53" s="1254"/>
      <c r="CZ53" s="1254"/>
      <c r="DA53" s="1254"/>
      <c r="DB53" s="1254"/>
      <c r="DC53" s="1254"/>
    </row>
    <row r="54" spans="1:109" x14ac:dyDescent="0.15">
      <c r="A54" s="1232"/>
      <c r="B54" s="1224"/>
      <c r="G54" s="1250"/>
      <c r="H54" s="1250"/>
      <c r="I54" s="1243"/>
      <c r="J54" s="1243"/>
      <c r="K54" s="1252"/>
      <c r="L54" s="1252"/>
      <c r="M54" s="1252"/>
      <c r="N54" s="1252"/>
      <c r="AM54" s="1242"/>
      <c r="AN54" s="1253"/>
      <c r="AO54" s="1253"/>
      <c r="AP54" s="1253"/>
      <c r="AQ54" s="1253"/>
      <c r="AR54" s="1253"/>
      <c r="AS54" s="1253"/>
      <c r="AT54" s="1253"/>
      <c r="AU54" s="1253"/>
      <c r="AV54" s="1253"/>
      <c r="AW54" s="1253"/>
      <c r="AX54" s="1253"/>
      <c r="AY54" s="1253"/>
      <c r="AZ54" s="1253"/>
      <c r="BA54" s="1253"/>
      <c r="BB54" s="1253"/>
      <c r="BC54" s="1253"/>
      <c r="BD54" s="1253"/>
      <c r="BE54" s="1253"/>
      <c r="BF54" s="1253"/>
      <c r="BG54" s="1253"/>
      <c r="BH54" s="1253"/>
      <c r="BI54" s="1253"/>
      <c r="BJ54" s="1253"/>
      <c r="BK54" s="1253"/>
      <c r="BL54" s="1253"/>
      <c r="BM54" s="1253"/>
      <c r="BN54" s="1253"/>
      <c r="BO54" s="1253"/>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x14ac:dyDescent="0.15">
      <c r="A55" s="1232"/>
      <c r="B55" s="1224"/>
      <c r="G55" s="1243"/>
      <c r="H55" s="1243"/>
      <c r="I55" s="1243"/>
      <c r="J55" s="1243"/>
      <c r="K55" s="1252"/>
      <c r="L55" s="1252"/>
      <c r="M55" s="1252"/>
      <c r="N55" s="1252"/>
      <c r="AN55" s="1249" t="s">
        <v>591</v>
      </c>
      <c r="AO55" s="1249"/>
      <c r="AP55" s="1249"/>
      <c r="AQ55" s="1249"/>
      <c r="AR55" s="1249"/>
      <c r="AS55" s="1249"/>
      <c r="AT55" s="1249"/>
      <c r="AU55" s="1249"/>
      <c r="AV55" s="1249"/>
      <c r="AW55" s="1249"/>
      <c r="AX55" s="1249"/>
      <c r="AY55" s="1249"/>
      <c r="AZ55" s="1249"/>
      <c r="BA55" s="1249"/>
      <c r="BB55" s="1253" t="s">
        <v>589</v>
      </c>
      <c r="BC55" s="1253"/>
      <c r="BD55" s="1253"/>
      <c r="BE55" s="1253"/>
      <c r="BF55" s="1253"/>
      <c r="BG55" s="1253"/>
      <c r="BH55" s="1253"/>
      <c r="BI55" s="1253"/>
      <c r="BJ55" s="1253"/>
      <c r="BK55" s="1253"/>
      <c r="BL55" s="1253"/>
      <c r="BM55" s="1253"/>
      <c r="BN55" s="1253"/>
      <c r="BO55" s="1253"/>
      <c r="BP55" s="1254">
        <v>22.7</v>
      </c>
      <c r="BQ55" s="1254"/>
      <c r="BR55" s="1254"/>
      <c r="BS55" s="1254"/>
      <c r="BT55" s="1254"/>
      <c r="BU55" s="1254"/>
      <c r="BV55" s="1254"/>
      <c r="BW55" s="1254"/>
      <c r="BX55" s="1254">
        <v>27.8</v>
      </c>
      <c r="BY55" s="1254"/>
      <c r="BZ55" s="1254"/>
      <c r="CA55" s="1254"/>
      <c r="CB55" s="1254"/>
      <c r="CC55" s="1254"/>
      <c r="CD55" s="1254"/>
      <c r="CE55" s="1254"/>
      <c r="CF55" s="1254">
        <v>19</v>
      </c>
      <c r="CG55" s="1254"/>
      <c r="CH55" s="1254"/>
      <c r="CI55" s="1254"/>
      <c r="CJ55" s="1254"/>
      <c r="CK55" s="1254"/>
      <c r="CL55" s="1254"/>
      <c r="CM55" s="1254"/>
      <c r="CN55" s="1254">
        <v>4</v>
      </c>
      <c r="CO55" s="1254"/>
      <c r="CP55" s="1254"/>
      <c r="CQ55" s="1254"/>
      <c r="CR55" s="1254"/>
      <c r="CS55" s="1254"/>
      <c r="CT55" s="1254"/>
      <c r="CU55" s="1254"/>
      <c r="CV55" s="1254">
        <v>0.4</v>
      </c>
      <c r="CW55" s="1254"/>
      <c r="CX55" s="1254"/>
      <c r="CY55" s="1254"/>
      <c r="CZ55" s="1254"/>
      <c r="DA55" s="1254"/>
      <c r="DB55" s="1254"/>
      <c r="DC55" s="1254"/>
    </row>
    <row r="56" spans="1:109" x14ac:dyDescent="0.15">
      <c r="A56" s="1232"/>
      <c r="B56" s="1224"/>
      <c r="G56" s="1243"/>
      <c r="H56" s="1243"/>
      <c r="I56" s="1243"/>
      <c r="J56" s="1243"/>
      <c r="K56" s="1252"/>
      <c r="L56" s="1252"/>
      <c r="M56" s="1252"/>
      <c r="N56" s="1252"/>
      <c r="AN56" s="1249"/>
      <c r="AO56" s="1249"/>
      <c r="AP56" s="1249"/>
      <c r="AQ56" s="1249"/>
      <c r="AR56" s="1249"/>
      <c r="AS56" s="1249"/>
      <c r="AT56" s="1249"/>
      <c r="AU56" s="1249"/>
      <c r="AV56" s="1249"/>
      <c r="AW56" s="1249"/>
      <c r="AX56" s="1249"/>
      <c r="AY56" s="1249"/>
      <c r="AZ56" s="1249"/>
      <c r="BA56" s="1249"/>
      <c r="BB56" s="1253"/>
      <c r="BC56" s="1253"/>
      <c r="BD56" s="1253"/>
      <c r="BE56" s="1253"/>
      <c r="BF56" s="1253"/>
      <c r="BG56" s="1253"/>
      <c r="BH56" s="1253"/>
      <c r="BI56" s="1253"/>
      <c r="BJ56" s="1253"/>
      <c r="BK56" s="1253"/>
      <c r="BL56" s="1253"/>
      <c r="BM56" s="1253"/>
      <c r="BN56" s="1253"/>
      <c r="BO56" s="1253"/>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1232" customFormat="1" x14ac:dyDescent="0.15">
      <c r="B57" s="1255"/>
      <c r="G57" s="1243"/>
      <c r="H57" s="1243"/>
      <c r="I57" s="1256"/>
      <c r="J57" s="1256"/>
      <c r="K57" s="1252"/>
      <c r="L57" s="1252"/>
      <c r="M57" s="1252"/>
      <c r="N57" s="1252"/>
      <c r="AM57" s="1218"/>
      <c r="AN57" s="1249"/>
      <c r="AO57" s="1249"/>
      <c r="AP57" s="1249"/>
      <c r="AQ57" s="1249"/>
      <c r="AR57" s="1249"/>
      <c r="AS57" s="1249"/>
      <c r="AT57" s="1249"/>
      <c r="AU57" s="1249"/>
      <c r="AV57" s="1249"/>
      <c r="AW57" s="1249"/>
      <c r="AX57" s="1249"/>
      <c r="AY57" s="1249"/>
      <c r="AZ57" s="1249"/>
      <c r="BA57" s="1249"/>
      <c r="BB57" s="1253" t="s">
        <v>590</v>
      </c>
      <c r="BC57" s="1253"/>
      <c r="BD57" s="1253"/>
      <c r="BE57" s="1253"/>
      <c r="BF57" s="1253"/>
      <c r="BG57" s="1253"/>
      <c r="BH57" s="1253"/>
      <c r="BI57" s="1253"/>
      <c r="BJ57" s="1253"/>
      <c r="BK57" s="1253"/>
      <c r="BL57" s="1253"/>
      <c r="BM57" s="1253"/>
      <c r="BN57" s="1253"/>
      <c r="BO57" s="1253"/>
      <c r="BP57" s="1254">
        <v>60.6</v>
      </c>
      <c r="BQ57" s="1254"/>
      <c r="BR57" s="1254"/>
      <c r="BS57" s="1254"/>
      <c r="BT57" s="1254"/>
      <c r="BU57" s="1254"/>
      <c r="BV57" s="1254"/>
      <c r="BW57" s="1254"/>
      <c r="BX57" s="1254">
        <v>62</v>
      </c>
      <c r="BY57" s="1254"/>
      <c r="BZ57" s="1254"/>
      <c r="CA57" s="1254"/>
      <c r="CB57" s="1254"/>
      <c r="CC57" s="1254"/>
      <c r="CD57" s="1254"/>
      <c r="CE57" s="1254"/>
      <c r="CF57" s="1254">
        <v>61.7</v>
      </c>
      <c r="CG57" s="1254"/>
      <c r="CH57" s="1254"/>
      <c r="CI57" s="1254"/>
      <c r="CJ57" s="1254"/>
      <c r="CK57" s="1254"/>
      <c r="CL57" s="1254"/>
      <c r="CM57" s="1254"/>
      <c r="CN57" s="1254">
        <v>63.5</v>
      </c>
      <c r="CO57" s="1254"/>
      <c r="CP57" s="1254"/>
      <c r="CQ57" s="1254"/>
      <c r="CR57" s="1254"/>
      <c r="CS57" s="1254"/>
      <c r="CT57" s="1254"/>
      <c r="CU57" s="1254"/>
      <c r="CV57" s="1254">
        <v>64.400000000000006</v>
      </c>
      <c r="CW57" s="1254"/>
      <c r="CX57" s="1254"/>
      <c r="CY57" s="1254"/>
      <c r="CZ57" s="1254"/>
      <c r="DA57" s="1254"/>
      <c r="DB57" s="1254"/>
      <c r="DC57" s="1254"/>
      <c r="DD57" s="1257"/>
      <c r="DE57" s="1255"/>
    </row>
    <row r="58" spans="1:109" s="1232" customFormat="1" x14ac:dyDescent="0.15">
      <c r="A58" s="1218"/>
      <c r="B58" s="1255"/>
      <c r="G58" s="1243"/>
      <c r="H58" s="1243"/>
      <c r="I58" s="1256"/>
      <c r="J58" s="1256"/>
      <c r="K58" s="1252"/>
      <c r="L58" s="1252"/>
      <c r="M58" s="1252"/>
      <c r="N58" s="1252"/>
      <c r="AM58" s="1218"/>
      <c r="AN58" s="1249"/>
      <c r="AO58" s="1249"/>
      <c r="AP58" s="1249"/>
      <c r="AQ58" s="1249"/>
      <c r="AR58" s="1249"/>
      <c r="AS58" s="1249"/>
      <c r="AT58" s="1249"/>
      <c r="AU58" s="1249"/>
      <c r="AV58" s="1249"/>
      <c r="AW58" s="1249"/>
      <c r="AX58" s="1249"/>
      <c r="AY58" s="1249"/>
      <c r="AZ58" s="1249"/>
      <c r="BA58" s="1249"/>
      <c r="BB58" s="1253"/>
      <c r="BC58" s="1253"/>
      <c r="BD58" s="1253"/>
      <c r="BE58" s="1253"/>
      <c r="BF58" s="1253"/>
      <c r="BG58" s="1253"/>
      <c r="BH58" s="1253"/>
      <c r="BI58" s="1253"/>
      <c r="BJ58" s="1253"/>
      <c r="BK58" s="1253"/>
      <c r="BL58" s="1253"/>
      <c r="BM58" s="1253"/>
      <c r="BN58" s="1253"/>
      <c r="BO58" s="1253"/>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1257"/>
      <c r="DE58" s="1255"/>
    </row>
    <row r="59" spans="1:109" s="1232" customFormat="1" x14ac:dyDescent="0.15">
      <c r="A59" s="1218"/>
      <c r="B59" s="1255"/>
      <c r="K59" s="1258"/>
      <c r="L59" s="1258"/>
      <c r="M59" s="1258"/>
      <c r="N59" s="1258"/>
      <c r="AQ59" s="1258"/>
      <c r="AR59" s="1258"/>
      <c r="AS59" s="1258"/>
      <c r="AT59" s="1258"/>
      <c r="BC59" s="1258"/>
      <c r="BD59" s="1258"/>
      <c r="BE59" s="1258"/>
      <c r="BF59" s="1258"/>
      <c r="BO59" s="1258"/>
      <c r="BP59" s="1258"/>
      <c r="BQ59" s="1258"/>
      <c r="BR59" s="1258"/>
      <c r="CA59" s="1258"/>
      <c r="CB59" s="1258"/>
      <c r="CC59" s="1258"/>
      <c r="CD59" s="1258"/>
      <c r="CM59" s="1258"/>
      <c r="CN59" s="1258"/>
      <c r="CO59" s="1258"/>
      <c r="CP59" s="1258"/>
      <c r="CY59" s="1258"/>
      <c r="CZ59" s="1258"/>
      <c r="DA59" s="1258"/>
      <c r="DB59" s="1258"/>
      <c r="DC59" s="1258"/>
      <c r="DD59" s="1257"/>
      <c r="DE59" s="1255"/>
    </row>
    <row r="60" spans="1:109" s="1232" customFormat="1" x14ac:dyDescent="0.15">
      <c r="A60" s="1218"/>
      <c r="B60" s="1255"/>
      <c r="K60" s="1258"/>
      <c r="L60" s="1258"/>
      <c r="M60" s="1258"/>
      <c r="N60" s="1258"/>
      <c r="AQ60" s="1258"/>
      <c r="AR60" s="1258"/>
      <c r="AS60" s="1258"/>
      <c r="AT60" s="1258"/>
      <c r="BC60" s="1258"/>
      <c r="BD60" s="1258"/>
      <c r="BE60" s="1258"/>
      <c r="BF60" s="1258"/>
      <c r="BO60" s="1258"/>
      <c r="BP60" s="1258"/>
      <c r="BQ60" s="1258"/>
      <c r="BR60" s="1258"/>
      <c r="CA60" s="1258"/>
      <c r="CB60" s="1258"/>
      <c r="CC60" s="1258"/>
      <c r="CD60" s="1258"/>
      <c r="CM60" s="1258"/>
      <c r="CN60" s="1258"/>
      <c r="CO60" s="1258"/>
      <c r="CP60" s="1258"/>
      <c r="CY60" s="1258"/>
      <c r="CZ60" s="1258"/>
      <c r="DA60" s="1258"/>
      <c r="DB60" s="1258"/>
      <c r="DC60" s="1258"/>
      <c r="DD60" s="1257"/>
      <c r="DE60" s="1255"/>
    </row>
    <row r="61" spans="1:109" s="1232" customFormat="1" x14ac:dyDescent="0.15">
      <c r="A61" s="1218"/>
      <c r="B61" s="1259"/>
      <c r="C61" s="1260"/>
      <c r="D61" s="1260"/>
      <c r="E61" s="1260"/>
      <c r="F61" s="1260"/>
      <c r="G61" s="1260"/>
      <c r="H61" s="1260"/>
      <c r="I61" s="1260"/>
      <c r="J61" s="1260"/>
      <c r="K61" s="1260"/>
      <c r="L61" s="1260"/>
      <c r="M61" s="1261"/>
      <c r="N61" s="1261"/>
      <c r="O61" s="1260"/>
      <c r="P61" s="1260"/>
      <c r="Q61" s="1260"/>
      <c r="R61" s="1260"/>
      <c r="S61" s="1260"/>
      <c r="T61" s="1260"/>
      <c r="U61" s="1260"/>
      <c r="V61" s="1260"/>
      <c r="W61" s="1260"/>
      <c r="X61" s="1260"/>
      <c r="Y61" s="1260"/>
      <c r="Z61" s="1260"/>
      <c r="AA61" s="1260"/>
      <c r="AB61" s="1260"/>
      <c r="AC61" s="1260"/>
      <c r="AD61" s="1260"/>
      <c r="AE61" s="1260"/>
      <c r="AF61" s="1260"/>
      <c r="AG61" s="1260"/>
      <c r="AH61" s="1260"/>
      <c r="AI61" s="1260"/>
      <c r="AJ61" s="1260"/>
      <c r="AK61" s="1260"/>
      <c r="AL61" s="1260"/>
      <c r="AM61" s="1260"/>
      <c r="AN61" s="1260"/>
      <c r="AO61" s="1260"/>
      <c r="AP61" s="1260"/>
      <c r="AQ61" s="1260"/>
      <c r="AR61" s="1260"/>
      <c r="AS61" s="1261"/>
      <c r="AT61" s="1261"/>
      <c r="AU61" s="1260"/>
      <c r="AV61" s="1260"/>
      <c r="AW61" s="1260"/>
      <c r="AX61" s="1260"/>
      <c r="AY61" s="1260"/>
      <c r="AZ61" s="1260"/>
      <c r="BA61" s="1260"/>
      <c r="BB61" s="1260"/>
      <c r="BC61" s="1260"/>
      <c r="BD61" s="1260"/>
      <c r="BE61" s="1261"/>
      <c r="BF61" s="1261"/>
      <c r="BG61" s="1260"/>
      <c r="BH61" s="1260"/>
      <c r="BI61" s="1260"/>
      <c r="BJ61" s="1260"/>
      <c r="BK61" s="1260"/>
      <c r="BL61" s="1260"/>
      <c r="BM61" s="1260"/>
      <c r="BN61" s="1260"/>
      <c r="BO61" s="1260"/>
      <c r="BP61" s="1260"/>
      <c r="BQ61" s="1261"/>
      <c r="BR61" s="1261"/>
      <c r="BS61" s="1260"/>
      <c r="BT61" s="1260"/>
      <c r="BU61" s="1260"/>
      <c r="BV61" s="1260"/>
      <c r="BW61" s="1260"/>
      <c r="BX61" s="1260"/>
      <c r="BY61" s="1260"/>
      <c r="BZ61" s="1260"/>
      <c r="CA61" s="1260"/>
      <c r="CB61" s="1260"/>
      <c r="CC61" s="1261"/>
      <c r="CD61" s="1261"/>
      <c r="CE61" s="1260"/>
      <c r="CF61" s="1260"/>
      <c r="CG61" s="1260"/>
      <c r="CH61" s="1260"/>
      <c r="CI61" s="1260"/>
      <c r="CJ61" s="1260"/>
      <c r="CK61" s="1260"/>
      <c r="CL61" s="1260"/>
      <c r="CM61" s="1260"/>
      <c r="CN61" s="1260"/>
      <c r="CO61" s="1261"/>
      <c r="CP61" s="1261"/>
      <c r="CQ61" s="1260"/>
      <c r="CR61" s="1260"/>
      <c r="CS61" s="1260"/>
      <c r="CT61" s="1260"/>
      <c r="CU61" s="1260"/>
      <c r="CV61" s="1260"/>
      <c r="CW61" s="1260"/>
      <c r="CX61" s="1260"/>
      <c r="CY61" s="1260"/>
      <c r="CZ61" s="1260"/>
      <c r="DA61" s="1261"/>
      <c r="DB61" s="1261"/>
      <c r="DC61" s="1261"/>
      <c r="DD61" s="1262"/>
      <c r="DE61" s="1255"/>
    </row>
    <row r="62" spans="1:109" x14ac:dyDescent="0.15">
      <c r="B62" s="1229"/>
      <c r="C62" s="1229"/>
      <c r="D62" s="1229"/>
      <c r="E62" s="1229"/>
      <c r="F62" s="1229"/>
      <c r="G62" s="1229"/>
      <c r="H62" s="1229"/>
      <c r="I62" s="1229"/>
      <c r="J62" s="1229"/>
      <c r="K62" s="1229"/>
      <c r="L62" s="1229"/>
      <c r="M62" s="1229"/>
      <c r="N62" s="1229"/>
      <c r="O62" s="1229"/>
      <c r="P62" s="1229"/>
      <c r="Q62" s="1229"/>
      <c r="R62" s="1229"/>
      <c r="S62" s="1229"/>
      <c r="T62" s="1229"/>
      <c r="U62" s="1229"/>
      <c r="V62" s="1229"/>
      <c r="W62" s="1229"/>
      <c r="X62" s="1229"/>
      <c r="Y62" s="1229"/>
      <c r="Z62" s="1229"/>
      <c r="AA62" s="1229"/>
      <c r="AB62" s="1229"/>
      <c r="AC62" s="1229"/>
      <c r="AD62" s="1229"/>
      <c r="AE62" s="1229"/>
      <c r="AF62" s="1229"/>
      <c r="AG62" s="1229"/>
      <c r="AH62" s="1229"/>
      <c r="AI62" s="1229"/>
      <c r="AJ62" s="1229"/>
      <c r="AK62" s="1229"/>
      <c r="AL62" s="1229"/>
      <c r="AM62" s="1229"/>
      <c r="AN62" s="1229"/>
      <c r="AO62" s="1229"/>
      <c r="AP62" s="1229"/>
      <c r="AQ62" s="1229"/>
      <c r="AR62" s="1229"/>
      <c r="AS62" s="1229"/>
      <c r="AT62" s="1229"/>
      <c r="AU62" s="1229"/>
      <c r="AV62" s="1229"/>
      <c r="AW62" s="1229"/>
      <c r="AX62" s="1229"/>
      <c r="AY62" s="1229"/>
      <c r="AZ62" s="1229"/>
      <c r="BA62" s="1229"/>
      <c r="BB62" s="1229"/>
      <c r="BC62" s="1229"/>
      <c r="BD62" s="1229"/>
      <c r="BE62" s="1229"/>
      <c r="BF62" s="1229"/>
      <c r="BG62" s="1229"/>
      <c r="BH62" s="1229"/>
      <c r="BI62" s="1229"/>
      <c r="BJ62" s="1229"/>
      <c r="BK62" s="1229"/>
      <c r="BL62" s="1229"/>
      <c r="BM62" s="1229"/>
      <c r="BN62" s="1229"/>
      <c r="BO62" s="1229"/>
      <c r="BP62" s="1229"/>
      <c r="BQ62" s="1229"/>
      <c r="BR62" s="1229"/>
      <c r="BS62" s="1229"/>
      <c r="BT62" s="1229"/>
      <c r="BU62" s="1229"/>
      <c r="BV62" s="1229"/>
      <c r="BW62" s="1229"/>
      <c r="BX62" s="1229"/>
      <c r="BY62" s="1229"/>
      <c r="BZ62" s="1229"/>
      <c r="CA62" s="1229"/>
      <c r="CB62" s="1229"/>
      <c r="CC62" s="1229"/>
      <c r="CD62" s="1229"/>
      <c r="CE62" s="1229"/>
      <c r="CF62" s="1229"/>
      <c r="CG62" s="1229"/>
      <c r="CH62" s="1229"/>
      <c r="CI62" s="1229"/>
      <c r="CJ62" s="1229"/>
      <c r="CK62" s="1229"/>
      <c r="CL62" s="1229"/>
      <c r="CM62" s="1229"/>
      <c r="CN62" s="1229"/>
      <c r="CO62" s="1229"/>
      <c r="CP62" s="1229"/>
      <c r="CQ62" s="1229"/>
      <c r="CR62" s="1229"/>
      <c r="CS62" s="1229"/>
      <c r="CT62" s="1229"/>
      <c r="CU62" s="1229"/>
      <c r="CV62" s="1229"/>
      <c r="CW62" s="1229"/>
      <c r="CX62" s="1229"/>
      <c r="CY62" s="1229"/>
      <c r="CZ62" s="1229"/>
      <c r="DA62" s="1229"/>
      <c r="DB62" s="1229"/>
      <c r="DC62" s="1229"/>
      <c r="DD62" s="1229"/>
      <c r="DE62" s="1218"/>
    </row>
    <row r="63" spans="1:109" ht="17.25" x14ac:dyDescent="0.15">
      <c r="B63" s="1263" t="s">
        <v>592</v>
      </c>
    </row>
    <row r="64" spans="1:109" x14ac:dyDescent="0.15">
      <c r="B64" s="1224"/>
      <c r="G64" s="1231"/>
      <c r="I64" s="1264"/>
      <c r="J64" s="1264"/>
      <c r="K64" s="1264"/>
      <c r="L64" s="1264"/>
      <c r="M64" s="1264"/>
      <c r="N64" s="1265"/>
      <c r="AM64" s="1231"/>
      <c r="AN64" s="1231" t="s">
        <v>585</v>
      </c>
      <c r="AP64" s="1232"/>
      <c r="AQ64" s="1232"/>
      <c r="AR64" s="1232"/>
      <c r="AY64" s="1231"/>
      <c r="BA64" s="1232"/>
      <c r="BB64" s="1232"/>
      <c r="BC64" s="1232"/>
      <c r="BK64" s="1231"/>
      <c r="BM64" s="1232"/>
      <c r="BN64" s="1232"/>
      <c r="BO64" s="1232"/>
      <c r="BW64" s="1231"/>
      <c r="BY64" s="1232"/>
      <c r="BZ64" s="1232"/>
      <c r="CA64" s="1232"/>
      <c r="CI64" s="1231"/>
      <c r="CK64" s="1232"/>
      <c r="CL64" s="1232"/>
      <c r="CM64" s="1232"/>
      <c r="CU64" s="1231"/>
      <c r="CW64" s="1232"/>
      <c r="CX64" s="1232"/>
      <c r="CY64" s="1232"/>
    </row>
    <row r="65" spans="2:107" x14ac:dyDescent="0.15">
      <c r="B65" s="1224"/>
      <c r="AN65" s="1233" t="s">
        <v>593</v>
      </c>
      <c r="AO65" s="1234"/>
      <c r="AP65" s="1234"/>
      <c r="AQ65" s="1234"/>
      <c r="AR65" s="1234"/>
      <c r="AS65" s="1234"/>
      <c r="AT65" s="1234"/>
      <c r="AU65" s="1234"/>
      <c r="AV65" s="1234"/>
      <c r="AW65" s="1234"/>
      <c r="AX65" s="1234"/>
      <c r="AY65" s="1234"/>
      <c r="AZ65" s="1234"/>
      <c r="BA65" s="1234"/>
      <c r="BB65" s="1234"/>
      <c r="BC65" s="1234"/>
      <c r="BD65" s="1234"/>
      <c r="BE65" s="1234"/>
      <c r="BF65" s="1234"/>
      <c r="BG65" s="1234"/>
      <c r="BH65" s="1234"/>
      <c r="BI65" s="1234"/>
      <c r="BJ65" s="1234"/>
      <c r="BK65" s="1234"/>
      <c r="BL65" s="1234"/>
      <c r="BM65" s="1234"/>
      <c r="BN65" s="1234"/>
      <c r="BO65" s="1234"/>
      <c r="BP65" s="1234"/>
      <c r="BQ65" s="1234"/>
      <c r="BR65" s="1234"/>
      <c r="BS65" s="1234"/>
      <c r="BT65" s="1234"/>
      <c r="BU65" s="1234"/>
      <c r="BV65" s="1234"/>
      <c r="BW65" s="1234"/>
      <c r="BX65" s="1234"/>
      <c r="BY65" s="1234"/>
      <c r="BZ65" s="1234"/>
      <c r="CA65" s="1234"/>
      <c r="CB65" s="1234"/>
      <c r="CC65" s="1234"/>
      <c r="CD65" s="1234"/>
      <c r="CE65" s="1234"/>
      <c r="CF65" s="1234"/>
      <c r="CG65" s="1234"/>
      <c r="CH65" s="1234"/>
      <c r="CI65" s="1234"/>
      <c r="CJ65" s="1234"/>
      <c r="CK65" s="1234"/>
      <c r="CL65" s="1234"/>
      <c r="CM65" s="1234"/>
      <c r="CN65" s="1234"/>
      <c r="CO65" s="1234"/>
      <c r="CP65" s="1234"/>
      <c r="CQ65" s="1234"/>
      <c r="CR65" s="1234"/>
      <c r="CS65" s="1234"/>
      <c r="CT65" s="1234"/>
      <c r="CU65" s="1234"/>
      <c r="CV65" s="1234"/>
      <c r="CW65" s="1234"/>
      <c r="CX65" s="1234"/>
      <c r="CY65" s="1234"/>
      <c r="CZ65" s="1234"/>
      <c r="DA65" s="1234"/>
      <c r="DB65" s="1234"/>
      <c r="DC65" s="1235"/>
    </row>
    <row r="66" spans="2:107" x14ac:dyDescent="0.15">
      <c r="B66" s="1224"/>
      <c r="AN66" s="1236"/>
      <c r="AO66" s="1237"/>
      <c r="AP66" s="1237"/>
      <c r="AQ66" s="1237"/>
      <c r="AR66" s="1237"/>
      <c r="AS66" s="1237"/>
      <c r="AT66" s="1237"/>
      <c r="AU66" s="1237"/>
      <c r="AV66" s="1237"/>
      <c r="AW66" s="1237"/>
      <c r="AX66" s="1237"/>
      <c r="AY66" s="1237"/>
      <c r="AZ66" s="1237"/>
      <c r="BA66" s="1237"/>
      <c r="BB66" s="1237"/>
      <c r="BC66" s="1237"/>
      <c r="BD66" s="1237"/>
      <c r="BE66" s="1237"/>
      <c r="BF66" s="1237"/>
      <c r="BG66" s="1237"/>
      <c r="BH66" s="1237"/>
      <c r="BI66" s="1237"/>
      <c r="BJ66" s="1237"/>
      <c r="BK66" s="1237"/>
      <c r="BL66" s="1237"/>
      <c r="BM66" s="1237"/>
      <c r="BN66" s="1237"/>
      <c r="BO66" s="1237"/>
      <c r="BP66" s="1237"/>
      <c r="BQ66" s="1237"/>
      <c r="BR66" s="1237"/>
      <c r="BS66" s="1237"/>
      <c r="BT66" s="1237"/>
      <c r="BU66" s="1237"/>
      <c r="BV66" s="1237"/>
      <c r="BW66" s="1237"/>
      <c r="BX66" s="1237"/>
      <c r="BY66" s="1237"/>
      <c r="BZ66" s="1237"/>
      <c r="CA66" s="1237"/>
      <c r="CB66" s="1237"/>
      <c r="CC66" s="1237"/>
      <c r="CD66" s="1237"/>
      <c r="CE66" s="1237"/>
      <c r="CF66" s="1237"/>
      <c r="CG66" s="1237"/>
      <c r="CH66" s="1237"/>
      <c r="CI66" s="1237"/>
      <c r="CJ66" s="1237"/>
      <c r="CK66" s="1237"/>
      <c r="CL66" s="1237"/>
      <c r="CM66" s="1237"/>
      <c r="CN66" s="1237"/>
      <c r="CO66" s="1237"/>
      <c r="CP66" s="1237"/>
      <c r="CQ66" s="1237"/>
      <c r="CR66" s="1237"/>
      <c r="CS66" s="1237"/>
      <c r="CT66" s="1237"/>
      <c r="CU66" s="1237"/>
      <c r="CV66" s="1237"/>
      <c r="CW66" s="1237"/>
      <c r="CX66" s="1237"/>
      <c r="CY66" s="1237"/>
      <c r="CZ66" s="1237"/>
      <c r="DA66" s="1237"/>
      <c r="DB66" s="1237"/>
      <c r="DC66" s="1238"/>
    </row>
    <row r="67" spans="2:107" x14ac:dyDescent="0.15">
      <c r="B67" s="1224"/>
      <c r="AN67" s="1236"/>
      <c r="AO67" s="1237"/>
      <c r="AP67" s="1237"/>
      <c r="AQ67" s="1237"/>
      <c r="AR67" s="1237"/>
      <c r="AS67" s="1237"/>
      <c r="AT67" s="1237"/>
      <c r="AU67" s="1237"/>
      <c r="AV67" s="1237"/>
      <c r="AW67" s="1237"/>
      <c r="AX67" s="1237"/>
      <c r="AY67" s="1237"/>
      <c r="AZ67" s="1237"/>
      <c r="BA67" s="1237"/>
      <c r="BB67" s="1237"/>
      <c r="BC67" s="1237"/>
      <c r="BD67" s="1237"/>
      <c r="BE67" s="1237"/>
      <c r="BF67" s="1237"/>
      <c r="BG67" s="1237"/>
      <c r="BH67" s="1237"/>
      <c r="BI67" s="1237"/>
      <c r="BJ67" s="1237"/>
      <c r="BK67" s="1237"/>
      <c r="BL67" s="1237"/>
      <c r="BM67" s="1237"/>
      <c r="BN67" s="1237"/>
      <c r="BO67" s="1237"/>
      <c r="BP67" s="1237"/>
      <c r="BQ67" s="1237"/>
      <c r="BR67" s="1237"/>
      <c r="BS67" s="1237"/>
      <c r="BT67" s="1237"/>
      <c r="BU67" s="1237"/>
      <c r="BV67" s="1237"/>
      <c r="BW67" s="1237"/>
      <c r="BX67" s="1237"/>
      <c r="BY67" s="1237"/>
      <c r="BZ67" s="1237"/>
      <c r="CA67" s="1237"/>
      <c r="CB67" s="1237"/>
      <c r="CC67" s="1237"/>
      <c r="CD67" s="1237"/>
      <c r="CE67" s="1237"/>
      <c r="CF67" s="1237"/>
      <c r="CG67" s="1237"/>
      <c r="CH67" s="1237"/>
      <c r="CI67" s="1237"/>
      <c r="CJ67" s="1237"/>
      <c r="CK67" s="1237"/>
      <c r="CL67" s="1237"/>
      <c r="CM67" s="1237"/>
      <c r="CN67" s="1237"/>
      <c r="CO67" s="1237"/>
      <c r="CP67" s="1237"/>
      <c r="CQ67" s="1237"/>
      <c r="CR67" s="1237"/>
      <c r="CS67" s="1237"/>
      <c r="CT67" s="1237"/>
      <c r="CU67" s="1237"/>
      <c r="CV67" s="1237"/>
      <c r="CW67" s="1237"/>
      <c r="CX67" s="1237"/>
      <c r="CY67" s="1237"/>
      <c r="CZ67" s="1237"/>
      <c r="DA67" s="1237"/>
      <c r="DB67" s="1237"/>
      <c r="DC67" s="1238"/>
    </row>
    <row r="68" spans="2:107" x14ac:dyDescent="0.15">
      <c r="B68" s="1224"/>
      <c r="AN68" s="1236"/>
      <c r="AO68" s="1237"/>
      <c r="AP68" s="1237"/>
      <c r="AQ68" s="1237"/>
      <c r="AR68" s="1237"/>
      <c r="AS68" s="1237"/>
      <c r="AT68" s="1237"/>
      <c r="AU68" s="1237"/>
      <c r="AV68" s="1237"/>
      <c r="AW68" s="1237"/>
      <c r="AX68" s="1237"/>
      <c r="AY68" s="1237"/>
      <c r="AZ68" s="1237"/>
      <c r="BA68" s="1237"/>
      <c r="BB68" s="1237"/>
      <c r="BC68" s="1237"/>
      <c r="BD68" s="1237"/>
      <c r="BE68" s="1237"/>
      <c r="BF68" s="1237"/>
      <c r="BG68" s="1237"/>
      <c r="BH68" s="1237"/>
      <c r="BI68" s="1237"/>
      <c r="BJ68" s="1237"/>
      <c r="BK68" s="1237"/>
      <c r="BL68" s="1237"/>
      <c r="BM68" s="1237"/>
      <c r="BN68" s="1237"/>
      <c r="BO68" s="1237"/>
      <c r="BP68" s="1237"/>
      <c r="BQ68" s="1237"/>
      <c r="BR68" s="1237"/>
      <c r="BS68" s="1237"/>
      <c r="BT68" s="1237"/>
      <c r="BU68" s="1237"/>
      <c r="BV68" s="1237"/>
      <c r="BW68" s="1237"/>
      <c r="BX68" s="1237"/>
      <c r="BY68" s="1237"/>
      <c r="BZ68" s="1237"/>
      <c r="CA68" s="1237"/>
      <c r="CB68" s="1237"/>
      <c r="CC68" s="1237"/>
      <c r="CD68" s="1237"/>
      <c r="CE68" s="1237"/>
      <c r="CF68" s="1237"/>
      <c r="CG68" s="1237"/>
      <c r="CH68" s="1237"/>
      <c r="CI68" s="1237"/>
      <c r="CJ68" s="1237"/>
      <c r="CK68" s="1237"/>
      <c r="CL68" s="1237"/>
      <c r="CM68" s="1237"/>
      <c r="CN68" s="1237"/>
      <c r="CO68" s="1237"/>
      <c r="CP68" s="1237"/>
      <c r="CQ68" s="1237"/>
      <c r="CR68" s="1237"/>
      <c r="CS68" s="1237"/>
      <c r="CT68" s="1237"/>
      <c r="CU68" s="1237"/>
      <c r="CV68" s="1237"/>
      <c r="CW68" s="1237"/>
      <c r="CX68" s="1237"/>
      <c r="CY68" s="1237"/>
      <c r="CZ68" s="1237"/>
      <c r="DA68" s="1237"/>
      <c r="DB68" s="1237"/>
      <c r="DC68" s="1238"/>
    </row>
    <row r="69" spans="2:107" x14ac:dyDescent="0.15">
      <c r="B69" s="1224"/>
      <c r="AN69" s="1239"/>
      <c r="AO69" s="1240"/>
      <c r="AP69" s="1240"/>
      <c r="AQ69" s="1240"/>
      <c r="AR69" s="1240"/>
      <c r="AS69" s="1240"/>
      <c r="AT69" s="1240"/>
      <c r="AU69" s="1240"/>
      <c r="AV69" s="1240"/>
      <c r="AW69" s="1240"/>
      <c r="AX69" s="1240"/>
      <c r="AY69" s="1240"/>
      <c r="AZ69" s="1240"/>
      <c r="BA69" s="1240"/>
      <c r="BB69" s="1240"/>
      <c r="BC69" s="1240"/>
      <c r="BD69" s="1240"/>
      <c r="BE69" s="1240"/>
      <c r="BF69" s="1240"/>
      <c r="BG69" s="1240"/>
      <c r="BH69" s="1240"/>
      <c r="BI69" s="1240"/>
      <c r="BJ69" s="1240"/>
      <c r="BK69" s="1240"/>
      <c r="BL69" s="1240"/>
      <c r="BM69" s="1240"/>
      <c r="BN69" s="1240"/>
      <c r="BO69" s="1240"/>
      <c r="BP69" s="1240"/>
      <c r="BQ69" s="1240"/>
      <c r="BR69" s="1240"/>
      <c r="BS69" s="1240"/>
      <c r="BT69" s="1240"/>
      <c r="BU69" s="1240"/>
      <c r="BV69" s="1240"/>
      <c r="BW69" s="1240"/>
      <c r="BX69" s="1240"/>
      <c r="BY69" s="1240"/>
      <c r="BZ69" s="1240"/>
      <c r="CA69" s="1240"/>
      <c r="CB69" s="1240"/>
      <c r="CC69" s="1240"/>
      <c r="CD69" s="1240"/>
      <c r="CE69" s="1240"/>
      <c r="CF69" s="1240"/>
      <c r="CG69" s="1240"/>
      <c r="CH69" s="1240"/>
      <c r="CI69" s="1240"/>
      <c r="CJ69" s="1240"/>
      <c r="CK69" s="1240"/>
      <c r="CL69" s="1240"/>
      <c r="CM69" s="1240"/>
      <c r="CN69" s="1240"/>
      <c r="CO69" s="1240"/>
      <c r="CP69" s="1240"/>
      <c r="CQ69" s="1240"/>
      <c r="CR69" s="1240"/>
      <c r="CS69" s="1240"/>
      <c r="CT69" s="1240"/>
      <c r="CU69" s="1240"/>
      <c r="CV69" s="1240"/>
      <c r="CW69" s="1240"/>
      <c r="CX69" s="1240"/>
      <c r="CY69" s="1240"/>
      <c r="CZ69" s="1240"/>
      <c r="DA69" s="1240"/>
      <c r="DB69" s="1240"/>
      <c r="DC69" s="1241"/>
    </row>
    <row r="70" spans="2:107" x14ac:dyDescent="0.15">
      <c r="B70" s="1224"/>
      <c r="H70" s="1266"/>
      <c r="I70" s="1266"/>
      <c r="J70" s="1267"/>
      <c r="K70" s="1267"/>
      <c r="L70" s="1268"/>
      <c r="M70" s="1267"/>
      <c r="N70" s="1268"/>
      <c r="AN70" s="1242"/>
      <c r="AO70" s="1242"/>
      <c r="AP70" s="1242"/>
      <c r="AZ70" s="1242"/>
      <c r="BA70" s="1242"/>
      <c r="BB70" s="1242"/>
      <c r="BL70" s="1242"/>
      <c r="BM70" s="1242"/>
      <c r="BN70" s="1242"/>
      <c r="BX70" s="1242"/>
      <c r="BY70" s="1242"/>
      <c r="BZ70" s="1242"/>
      <c r="CJ70" s="1242"/>
      <c r="CK70" s="1242"/>
      <c r="CL70" s="1242"/>
      <c r="CV70" s="1242"/>
      <c r="CW70" s="1242"/>
      <c r="CX70" s="1242"/>
    </row>
    <row r="71" spans="2:107" x14ac:dyDescent="0.15">
      <c r="B71" s="1224"/>
      <c r="G71" s="1269"/>
      <c r="I71" s="1270"/>
      <c r="J71" s="1267"/>
      <c r="K71" s="1267"/>
      <c r="L71" s="1268"/>
      <c r="M71" s="1267"/>
      <c r="N71" s="1268"/>
      <c r="AM71" s="1269"/>
      <c r="AN71" s="1218" t="s">
        <v>587</v>
      </c>
    </row>
    <row r="72" spans="2:107" x14ac:dyDescent="0.15">
      <c r="B72" s="1224"/>
      <c r="G72" s="1243"/>
      <c r="H72" s="1243"/>
      <c r="I72" s="1243"/>
      <c r="J72" s="1243"/>
      <c r="K72" s="1244"/>
      <c r="L72" s="1244"/>
      <c r="M72" s="1245"/>
      <c r="N72" s="1245"/>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49" t="s">
        <v>529</v>
      </c>
      <c r="BQ72" s="1249"/>
      <c r="BR72" s="1249"/>
      <c r="BS72" s="1249"/>
      <c r="BT72" s="1249"/>
      <c r="BU72" s="1249"/>
      <c r="BV72" s="1249"/>
      <c r="BW72" s="1249"/>
      <c r="BX72" s="1249" t="s">
        <v>530</v>
      </c>
      <c r="BY72" s="1249"/>
      <c r="BZ72" s="1249"/>
      <c r="CA72" s="1249"/>
      <c r="CB72" s="1249"/>
      <c r="CC72" s="1249"/>
      <c r="CD72" s="1249"/>
      <c r="CE72" s="1249"/>
      <c r="CF72" s="1249" t="s">
        <v>531</v>
      </c>
      <c r="CG72" s="1249"/>
      <c r="CH72" s="1249"/>
      <c r="CI72" s="1249"/>
      <c r="CJ72" s="1249"/>
      <c r="CK72" s="1249"/>
      <c r="CL72" s="1249"/>
      <c r="CM72" s="1249"/>
      <c r="CN72" s="1249" t="s">
        <v>532</v>
      </c>
      <c r="CO72" s="1249"/>
      <c r="CP72" s="1249"/>
      <c r="CQ72" s="1249"/>
      <c r="CR72" s="1249"/>
      <c r="CS72" s="1249"/>
      <c r="CT72" s="1249"/>
      <c r="CU72" s="1249"/>
      <c r="CV72" s="1249" t="s">
        <v>533</v>
      </c>
      <c r="CW72" s="1249"/>
      <c r="CX72" s="1249"/>
      <c r="CY72" s="1249"/>
      <c r="CZ72" s="1249"/>
      <c r="DA72" s="1249"/>
      <c r="DB72" s="1249"/>
      <c r="DC72" s="1249"/>
    </row>
    <row r="73" spans="2:107" x14ac:dyDescent="0.15">
      <c r="B73" s="1224"/>
      <c r="G73" s="1250"/>
      <c r="H73" s="1250"/>
      <c r="I73" s="1250"/>
      <c r="J73" s="1250"/>
      <c r="K73" s="1271"/>
      <c r="L73" s="1271"/>
      <c r="M73" s="1271"/>
      <c r="N73" s="1271"/>
      <c r="AM73" s="1242"/>
      <c r="AN73" s="1253" t="s">
        <v>588</v>
      </c>
      <c r="AO73" s="1253"/>
      <c r="AP73" s="1253"/>
      <c r="AQ73" s="1253"/>
      <c r="AR73" s="1253"/>
      <c r="AS73" s="1253"/>
      <c r="AT73" s="1253"/>
      <c r="AU73" s="1253"/>
      <c r="AV73" s="1253"/>
      <c r="AW73" s="1253"/>
      <c r="AX73" s="1253"/>
      <c r="AY73" s="1253"/>
      <c r="AZ73" s="1253"/>
      <c r="BA73" s="1253"/>
      <c r="BB73" s="1253" t="s">
        <v>589</v>
      </c>
      <c r="BC73" s="1253"/>
      <c r="BD73" s="1253"/>
      <c r="BE73" s="1253"/>
      <c r="BF73" s="1253"/>
      <c r="BG73" s="1253"/>
      <c r="BH73" s="1253"/>
      <c r="BI73" s="1253"/>
      <c r="BJ73" s="1253"/>
      <c r="BK73" s="1253"/>
      <c r="BL73" s="1253"/>
      <c r="BM73" s="1253"/>
      <c r="BN73" s="1253"/>
      <c r="BO73" s="1253"/>
      <c r="BP73" s="1254"/>
      <c r="BQ73" s="1254"/>
      <c r="BR73" s="1254"/>
      <c r="BS73" s="1254"/>
      <c r="BT73" s="1254"/>
      <c r="BU73" s="1254"/>
      <c r="BV73" s="1254"/>
      <c r="BW73" s="1254"/>
      <c r="BX73" s="1254"/>
      <c r="BY73" s="1254"/>
      <c r="BZ73" s="1254"/>
      <c r="CA73" s="1254"/>
      <c r="CB73" s="1254"/>
      <c r="CC73" s="1254"/>
      <c r="CD73" s="1254"/>
      <c r="CE73" s="1254"/>
      <c r="CF73" s="1254"/>
      <c r="CG73" s="1254"/>
      <c r="CH73" s="1254"/>
      <c r="CI73" s="1254"/>
      <c r="CJ73" s="1254"/>
      <c r="CK73" s="1254"/>
      <c r="CL73" s="1254"/>
      <c r="CM73" s="1254"/>
      <c r="CN73" s="1254"/>
      <c r="CO73" s="1254"/>
      <c r="CP73" s="1254"/>
      <c r="CQ73" s="1254"/>
      <c r="CR73" s="1254"/>
      <c r="CS73" s="1254"/>
      <c r="CT73" s="1254"/>
      <c r="CU73" s="1254"/>
      <c r="CV73" s="1254"/>
      <c r="CW73" s="1254"/>
      <c r="CX73" s="1254"/>
      <c r="CY73" s="1254"/>
      <c r="CZ73" s="1254"/>
      <c r="DA73" s="1254"/>
      <c r="DB73" s="1254"/>
      <c r="DC73" s="1254"/>
    </row>
    <row r="74" spans="2:107" x14ac:dyDescent="0.15">
      <c r="B74" s="1224"/>
      <c r="G74" s="1250"/>
      <c r="H74" s="1250"/>
      <c r="I74" s="1250"/>
      <c r="J74" s="1250"/>
      <c r="K74" s="1271"/>
      <c r="L74" s="1271"/>
      <c r="M74" s="1271"/>
      <c r="N74" s="1271"/>
      <c r="AM74" s="1242"/>
      <c r="AN74" s="1253"/>
      <c r="AO74" s="1253"/>
      <c r="AP74" s="1253"/>
      <c r="AQ74" s="1253"/>
      <c r="AR74" s="1253"/>
      <c r="AS74" s="1253"/>
      <c r="AT74" s="1253"/>
      <c r="AU74" s="1253"/>
      <c r="AV74" s="1253"/>
      <c r="AW74" s="1253"/>
      <c r="AX74" s="1253"/>
      <c r="AY74" s="1253"/>
      <c r="AZ74" s="1253"/>
      <c r="BA74" s="1253"/>
      <c r="BB74" s="1253"/>
      <c r="BC74" s="1253"/>
      <c r="BD74" s="1253"/>
      <c r="BE74" s="1253"/>
      <c r="BF74" s="1253"/>
      <c r="BG74" s="1253"/>
      <c r="BH74" s="1253"/>
      <c r="BI74" s="1253"/>
      <c r="BJ74" s="1253"/>
      <c r="BK74" s="1253"/>
      <c r="BL74" s="1253"/>
      <c r="BM74" s="1253"/>
      <c r="BN74" s="1253"/>
      <c r="BO74" s="1253"/>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x14ac:dyDescent="0.15">
      <c r="B75" s="1224"/>
      <c r="G75" s="1250"/>
      <c r="H75" s="1250"/>
      <c r="I75" s="1243"/>
      <c r="J75" s="1243"/>
      <c r="K75" s="1252"/>
      <c r="L75" s="1252"/>
      <c r="M75" s="1252"/>
      <c r="N75" s="1252"/>
      <c r="AM75" s="1242"/>
      <c r="AN75" s="1253"/>
      <c r="AO75" s="1253"/>
      <c r="AP75" s="1253"/>
      <c r="AQ75" s="1253"/>
      <c r="AR75" s="1253"/>
      <c r="AS75" s="1253"/>
      <c r="AT75" s="1253"/>
      <c r="AU75" s="1253"/>
      <c r="AV75" s="1253"/>
      <c r="AW75" s="1253"/>
      <c r="AX75" s="1253"/>
      <c r="AY75" s="1253"/>
      <c r="AZ75" s="1253"/>
      <c r="BA75" s="1253"/>
      <c r="BB75" s="1253" t="s">
        <v>594</v>
      </c>
      <c r="BC75" s="1253"/>
      <c r="BD75" s="1253"/>
      <c r="BE75" s="1253"/>
      <c r="BF75" s="1253"/>
      <c r="BG75" s="1253"/>
      <c r="BH75" s="1253"/>
      <c r="BI75" s="1253"/>
      <c r="BJ75" s="1253"/>
      <c r="BK75" s="1253"/>
      <c r="BL75" s="1253"/>
      <c r="BM75" s="1253"/>
      <c r="BN75" s="1253"/>
      <c r="BO75" s="1253"/>
      <c r="BP75" s="1254">
        <v>8.8000000000000007</v>
      </c>
      <c r="BQ75" s="1254"/>
      <c r="BR75" s="1254"/>
      <c r="BS75" s="1254"/>
      <c r="BT75" s="1254"/>
      <c r="BU75" s="1254"/>
      <c r="BV75" s="1254"/>
      <c r="BW75" s="1254"/>
      <c r="BX75" s="1254">
        <v>9.4</v>
      </c>
      <c r="BY75" s="1254"/>
      <c r="BZ75" s="1254"/>
      <c r="CA75" s="1254"/>
      <c r="CB75" s="1254"/>
      <c r="CC75" s="1254"/>
      <c r="CD75" s="1254"/>
      <c r="CE75" s="1254"/>
      <c r="CF75" s="1254">
        <v>9.1999999999999993</v>
      </c>
      <c r="CG75" s="1254"/>
      <c r="CH75" s="1254"/>
      <c r="CI75" s="1254"/>
      <c r="CJ75" s="1254"/>
      <c r="CK75" s="1254"/>
      <c r="CL75" s="1254"/>
      <c r="CM75" s="1254"/>
      <c r="CN75" s="1254">
        <v>8.6</v>
      </c>
      <c r="CO75" s="1254"/>
      <c r="CP75" s="1254"/>
      <c r="CQ75" s="1254"/>
      <c r="CR75" s="1254"/>
      <c r="CS75" s="1254"/>
      <c r="CT75" s="1254"/>
      <c r="CU75" s="1254"/>
      <c r="CV75" s="1254">
        <v>8.1</v>
      </c>
      <c r="CW75" s="1254"/>
      <c r="CX75" s="1254"/>
      <c r="CY75" s="1254"/>
      <c r="CZ75" s="1254"/>
      <c r="DA75" s="1254"/>
      <c r="DB75" s="1254"/>
      <c r="DC75" s="1254"/>
    </row>
    <row r="76" spans="2:107" x14ac:dyDescent="0.15">
      <c r="B76" s="1224"/>
      <c r="G76" s="1250"/>
      <c r="H76" s="1250"/>
      <c r="I76" s="1243"/>
      <c r="J76" s="1243"/>
      <c r="K76" s="1252"/>
      <c r="L76" s="1252"/>
      <c r="M76" s="1252"/>
      <c r="N76" s="1252"/>
      <c r="AM76" s="1242"/>
      <c r="AN76" s="1253"/>
      <c r="AO76" s="1253"/>
      <c r="AP76" s="1253"/>
      <c r="AQ76" s="1253"/>
      <c r="AR76" s="1253"/>
      <c r="AS76" s="1253"/>
      <c r="AT76" s="1253"/>
      <c r="AU76" s="1253"/>
      <c r="AV76" s="1253"/>
      <c r="AW76" s="1253"/>
      <c r="AX76" s="1253"/>
      <c r="AY76" s="1253"/>
      <c r="AZ76" s="1253"/>
      <c r="BA76" s="1253"/>
      <c r="BB76" s="1253"/>
      <c r="BC76" s="1253"/>
      <c r="BD76" s="1253"/>
      <c r="BE76" s="1253"/>
      <c r="BF76" s="1253"/>
      <c r="BG76" s="1253"/>
      <c r="BH76" s="1253"/>
      <c r="BI76" s="1253"/>
      <c r="BJ76" s="1253"/>
      <c r="BK76" s="1253"/>
      <c r="BL76" s="1253"/>
      <c r="BM76" s="1253"/>
      <c r="BN76" s="1253"/>
      <c r="BO76" s="1253"/>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x14ac:dyDescent="0.15">
      <c r="B77" s="1224"/>
      <c r="G77" s="1243"/>
      <c r="H77" s="1243"/>
      <c r="I77" s="1243"/>
      <c r="J77" s="1243"/>
      <c r="K77" s="1271"/>
      <c r="L77" s="1271"/>
      <c r="M77" s="1271"/>
      <c r="N77" s="1271"/>
      <c r="AN77" s="1249" t="s">
        <v>591</v>
      </c>
      <c r="AO77" s="1249"/>
      <c r="AP77" s="1249"/>
      <c r="AQ77" s="1249"/>
      <c r="AR77" s="1249"/>
      <c r="AS77" s="1249"/>
      <c r="AT77" s="1249"/>
      <c r="AU77" s="1249"/>
      <c r="AV77" s="1249"/>
      <c r="AW77" s="1249"/>
      <c r="AX77" s="1249"/>
      <c r="AY77" s="1249"/>
      <c r="AZ77" s="1249"/>
      <c r="BA77" s="1249"/>
      <c r="BB77" s="1253" t="s">
        <v>589</v>
      </c>
      <c r="BC77" s="1253"/>
      <c r="BD77" s="1253"/>
      <c r="BE77" s="1253"/>
      <c r="BF77" s="1253"/>
      <c r="BG77" s="1253"/>
      <c r="BH77" s="1253"/>
      <c r="BI77" s="1253"/>
      <c r="BJ77" s="1253"/>
      <c r="BK77" s="1253"/>
      <c r="BL77" s="1253"/>
      <c r="BM77" s="1253"/>
      <c r="BN77" s="1253"/>
      <c r="BO77" s="1253"/>
      <c r="BP77" s="1254">
        <v>22.7</v>
      </c>
      <c r="BQ77" s="1254"/>
      <c r="BR77" s="1254"/>
      <c r="BS77" s="1254"/>
      <c r="BT77" s="1254"/>
      <c r="BU77" s="1254"/>
      <c r="BV77" s="1254"/>
      <c r="BW77" s="1254"/>
      <c r="BX77" s="1254">
        <v>27.8</v>
      </c>
      <c r="BY77" s="1254"/>
      <c r="BZ77" s="1254"/>
      <c r="CA77" s="1254"/>
      <c r="CB77" s="1254"/>
      <c r="CC77" s="1254"/>
      <c r="CD77" s="1254"/>
      <c r="CE77" s="1254"/>
      <c r="CF77" s="1254">
        <v>19</v>
      </c>
      <c r="CG77" s="1254"/>
      <c r="CH77" s="1254"/>
      <c r="CI77" s="1254"/>
      <c r="CJ77" s="1254"/>
      <c r="CK77" s="1254"/>
      <c r="CL77" s="1254"/>
      <c r="CM77" s="1254"/>
      <c r="CN77" s="1254">
        <v>4</v>
      </c>
      <c r="CO77" s="1254"/>
      <c r="CP77" s="1254"/>
      <c r="CQ77" s="1254"/>
      <c r="CR77" s="1254"/>
      <c r="CS77" s="1254"/>
      <c r="CT77" s="1254"/>
      <c r="CU77" s="1254"/>
      <c r="CV77" s="1254">
        <v>0.4</v>
      </c>
      <c r="CW77" s="1254"/>
      <c r="CX77" s="1254"/>
      <c r="CY77" s="1254"/>
      <c r="CZ77" s="1254"/>
      <c r="DA77" s="1254"/>
      <c r="DB77" s="1254"/>
      <c r="DC77" s="1254"/>
    </row>
    <row r="78" spans="2:107" x14ac:dyDescent="0.15">
      <c r="B78" s="1224"/>
      <c r="G78" s="1243"/>
      <c r="H78" s="1243"/>
      <c r="I78" s="1243"/>
      <c r="J78" s="1243"/>
      <c r="K78" s="1271"/>
      <c r="L78" s="1271"/>
      <c r="M78" s="1271"/>
      <c r="N78" s="1271"/>
      <c r="AN78" s="1249"/>
      <c r="AO78" s="1249"/>
      <c r="AP78" s="1249"/>
      <c r="AQ78" s="1249"/>
      <c r="AR78" s="1249"/>
      <c r="AS78" s="1249"/>
      <c r="AT78" s="1249"/>
      <c r="AU78" s="1249"/>
      <c r="AV78" s="1249"/>
      <c r="AW78" s="1249"/>
      <c r="AX78" s="1249"/>
      <c r="AY78" s="1249"/>
      <c r="AZ78" s="1249"/>
      <c r="BA78" s="1249"/>
      <c r="BB78" s="1253"/>
      <c r="BC78" s="1253"/>
      <c r="BD78" s="1253"/>
      <c r="BE78" s="1253"/>
      <c r="BF78" s="1253"/>
      <c r="BG78" s="1253"/>
      <c r="BH78" s="1253"/>
      <c r="BI78" s="1253"/>
      <c r="BJ78" s="1253"/>
      <c r="BK78" s="1253"/>
      <c r="BL78" s="1253"/>
      <c r="BM78" s="1253"/>
      <c r="BN78" s="1253"/>
      <c r="BO78" s="1253"/>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x14ac:dyDescent="0.15">
      <c r="B79" s="1224"/>
      <c r="G79" s="1243"/>
      <c r="H79" s="1243"/>
      <c r="I79" s="1256"/>
      <c r="J79" s="1256"/>
      <c r="K79" s="1272"/>
      <c r="L79" s="1272"/>
      <c r="M79" s="1272"/>
      <c r="N79" s="1272"/>
      <c r="AN79" s="1249"/>
      <c r="AO79" s="1249"/>
      <c r="AP79" s="1249"/>
      <c r="AQ79" s="1249"/>
      <c r="AR79" s="1249"/>
      <c r="AS79" s="1249"/>
      <c r="AT79" s="1249"/>
      <c r="AU79" s="1249"/>
      <c r="AV79" s="1249"/>
      <c r="AW79" s="1249"/>
      <c r="AX79" s="1249"/>
      <c r="AY79" s="1249"/>
      <c r="AZ79" s="1249"/>
      <c r="BA79" s="1249"/>
      <c r="BB79" s="1253" t="s">
        <v>594</v>
      </c>
      <c r="BC79" s="1253"/>
      <c r="BD79" s="1253"/>
      <c r="BE79" s="1253"/>
      <c r="BF79" s="1253"/>
      <c r="BG79" s="1253"/>
      <c r="BH79" s="1253"/>
      <c r="BI79" s="1253"/>
      <c r="BJ79" s="1253"/>
      <c r="BK79" s="1253"/>
      <c r="BL79" s="1253"/>
      <c r="BM79" s="1253"/>
      <c r="BN79" s="1253"/>
      <c r="BO79" s="1253"/>
      <c r="BP79" s="1254">
        <v>7.7</v>
      </c>
      <c r="BQ79" s="1254"/>
      <c r="BR79" s="1254"/>
      <c r="BS79" s="1254"/>
      <c r="BT79" s="1254"/>
      <c r="BU79" s="1254"/>
      <c r="BV79" s="1254"/>
      <c r="BW79" s="1254"/>
      <c r="BX79" s="1254">
        <v>7.5</v>
      </c>
      <c r="BY79" s="1254"/>
      <c r="BZ79" s="1254"/>
      <c r="CA79" s="1254"/>
      <c r="CB79" s="1254"/>
      <c r="CC79" s="1254"/>
      <c r="CD79" s="1254"/>
      <c r="CE79" s="1254"/>
      <c r="CF79" s="1254">
        <v>8</v>
      </c>
      <c r="CG79" s="1254"/>
      <c r="CH79" s="1254"/>
      <c r="CI79" s="1254"/>
      <c r="CJ79" s="1254"/>
      <c r="CK79" s="1254"/>
      <c r="CL79" s="1254"/>
      <c r="CM79" s="1254"/>
      <c r="CN79" s="1254">
        <v>8</v>
      </c>
      <c r="CO79" s="1254"/>
      <c r="CP79" s="1254"/>
      <c r="CQ79" s="1254"/>
      <c r="CR79" s="1254"/>
      <c r="CS79" s="1254"/>
      <c r="CT79" s="1254"/>
      <c r="CU79" s="1254"/>
      <c r="CV79" s="1254">
        <v>8.3000000000000007</v>
      </c>
      <c r="CW79" s="1254"/>
      <c r="CX79" s="1254"/>
      <c r="CY79" s="1254"/>
      <c r="CZ79" s="1254"/>
      <c r="DA79" s="1254"/>
      <c r="DB79" s="1254"/>
      <c r="DC79" s="1254"/>
    </row>
    <row r="80" spans="2:107" x14ac:dyDescent="0.15">
      <c r="B80" s="1224"/>
      <c r="G80" s="1243"/>
      <c r="H80" s="1243"/>
      <c r="I80" s="1256"/>
      <c r="J80" s="1256"/>
      <c r="K80" s="1272"/>
      <c r="L80" s="1272"/>
      <c r="M80" s="1272"/>
      <c r="N80" s="1272"/>
      <c r="AN80" s="1249"/>
      <c r="AO80" s="1249"/>
      <c r="AP80" s="1249"/>
      <c r="AQ80" s="1249"/>
      <c r="AR80" s="1249"/>
      <c r="AS80" s="1249"/>
      <c r="AT80" s="1249"/>
      <c r="AU80" s="1249"/>
      <c r="AV80" s="1249"/>
      <c r="AW80" s="1249"/>
      <c r="AX80" s="1249"/>
      <c r="AY80" s="1249"/>
      <c r="AZ80" s="1249"/>
      <c r="BA80" s="1249"/>
      <c r="BB80" s="1253"/>
      <c r="BC80" s="1253"/>
      <c r="BD80" s="1253"/>
      <c r="BE80" s="1253"/>
      <c r="BF80" s="1253"/>
      <c r="BG80" s="1253"/>
      <c r="BH80" s="1253"/>
      <c r="BI80" s="1253"/>
      <c r="BJ80" s="1253"/>
      <c r="BK80" s="1253"/>
      <c r="BL80" s="1253"/>
      <c r="BM80" s="1253"/>
      <c r="BN80" s="1253"/>
      <c r="BO80" s="1253"/>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x14ac:dyDescent="0.15">
      <c r="B81" s="1224"/>
    </row>
    <row r="82" spans="2:109" ht="17.25" x14ac:dyDescent="0.15">
      <c r="B82" s="1224"/>
      <c r="K82" s="1273"/>
      <c r="L82" s="1273"/>
      <c r="M82" s="1273"/>
      <c r="N82" s="1273"/>
      <c r="AQ82" s="1273"/>
      <c r="AR82" s="1273"/>
      <c r="AS82" s="1273"/>
      <c r="AT82" s="1273"/>
      <c r="BC82" s="1273"/>
      <c r="BD82" s="1273"/>
      <c r="BE82" s="1273"/>
      <c r="BF82" s="1273"/>
      <c r="BO82" s="1273"/>
      <c r="BP82" s="1273"/>
      <c r="BQ82" s="1273"/>
      <c r="BR82" s="1273"/>
      <c r="CA82" s="1273"/>
      <c r="CB82" s="1273"/>
      <c r="CC82" s="1273"/>
      <c r="CD82" s="1273"/>
      <c r="CM82" s="1273"/>
      <c r="CN82" s="1273"/>
      <c r="CO82" s="1273"/>
      <c r="CP82" s="1273"/>
      <c r="CY82" s="1273"/>
      <c r="CZ82" s="1273"/>
      <c r="DA82" s="1273"/>
      <c r="DB82" s="1273"/>
      <c r="DC82" s="1273"/>
    </row>
    <row r="83" spans="2:109" x14ac:dyDescent="0.15">
      <c r="B83" s="1226"/>
      <c r="C83" s="1227"/>
      <c r="D83" s="1227"/>
      <c r="E83" s="1227"/>
      <c r="F83" s="1227"/>
      <c r="G83" s="1227"/>
      <c r="H83" s="1227"/>
      <c r="I83" s="1227"/>
      <c r="J83" s="1227"/>
      <c r="K83" s="1227"/>
      <c r="L83" s="1227"/>
      <c r="M83" s="1227"/>
      <c r="N83" s="1227"/>
      <c r="O83" s="1227"/>
      <c r="P83" s="1227"/>
      <c r="Q83" s="1227"/>
      <c r="R83" s="1227"/>
      <c r="S83" s="1227"/>
      <c r="T83" s="1227"/>
      <c r="U83" s="1227"/>
      <c r="V83" s="1227"/>
      <c r="W83" s="1227"/>
      <c r="X83" s="1227"/>
      <c r="Y83" s="1227"/>
      <c r="Z83" s="1227"/>
      <c r="AA83" s="1227"/>
      <c r="AB83" s="1227"/>
      <c r="AC83" s="1227"/>
      <c r="AD83" s="1227"/>
      <c r="AE83" s="1227"/>
      <c r="AF83" s="1227"/>
      <c r="AG83" s="1227"/>
      <c r="AH83" s="1227"/>
      <c r="AI83" s="1227"/>
      <c r="AJ83" s="1227"/>
      <c r="AK83" s="1227"/>
      <c r="AL83" s="1227"/>
      <c r="AM83" s="1227"/>
      <c r="AN83" s="1227"/>
      <c r="AO83" s="1227"/>
      <c r="AP83" s="1227"/>
      <c r="AQ83" s="1227"/>
      <c r="AR83" s="1227"/>
      <c r="AS83" s="1227"/>
      <c r="AT83" s="1227"/>
      <c r="AU83" s="1227"/>
      <c r="AV83" s="1227"/>
      <c r="AW83" s="1227"/>
      <c r="AX83" s="1227"/>
      <c r="AY83" s="1227"/>
      <c r="AZ83" s="1227"/>
      <c r="BA83" s="1227"/>
      <c r="BB83" s="1227"/>
      <c r="BC83" s="1227"/>
      <c r="BD83" s="1227"/>
      <c r="BE83" s="1227"/>
      <c r="BF83" s="1227"/>
      <c r="BG83" s="1227"/>
      <c r="BH83" s="1227"/>
      <c r="BI83" s="1227"/>
      <c r="BJ83" s="1227"/>
      <c r="BK83" s="1227"/>
      <c r="BL83" s="1227"/>
      <c r="BM83" s="1227"/>
      <c r="BN83" s="1227"/>
      <c r="BO83" s="1227"/>
      <c r="BP83" s="1227"/>
      <c r="BQ83" s="1227"/>
      <c r="BR83" s="1227"/>
      <c r="BS83" s="1227"/>
      <c r="BT83" s="1227"/>
      <c r="BU83" s="1227"/>
      <c r="BV83" s="1227"/>
      <c r="BW83" s="1227"/>
      <c r="BX83" s="1227"/>
      <c r="BY83" s="1227"/>
      <c r="BZ83" s="1227"/>
      <c r="CA83" s="1227"/>
      <c r="CB83" s="1227"/>
      <c r="CC83" s="1227"/>
      <c r="CD83" s="1227"/>
      <c r="CE83" s="1227"/>
      <c r="CF83" s="1227"/>
      <c r="CG83" s="1227"/>
      <c r="CH83" s="1227"/>
      <c r="CI83" s="1227"/>
      <c r="CJ83" s="1227"/>
      <c r="CK83" s="1227"/>
      <c r="CL83" s="1227"/>
      <c r="CM83" s="1227"/>
      <c r="CN83" s="1227"/>
      <c r="CO83" s="1227"/>
      <c r="CP83" s="1227"/>
      <c r="CQ83" s="1227"/>
      <c r="CR83" s="1227"/>
      <c r="CS83" s="1227"/>
      <c r="CT83" s="1227"/>
      <c r="CU83" s="1227"/>
      <c r="CV83" s="1227"/>
      <c r="CW83" s="1227"/>
      <c r="CX83" s="1227"/>
      <c r="CY83" s="1227"/>
      <c r="CZ83" s="1227"/>
      <c r="DA83" s="1227"/>
      <c r="DB83" s="1227"/>
      <c r="DC83" s="1227"/>
      <c r="DD83" s="1228"/>
    </row>
    <row r="84" spans="2:109" x14ac:dyDescent="0.15">
      <c r="DD84" s="1218"/>
      <c r="DE84" s="1218"/>
    </row>
    <row r="85" spans="2:109" x14ac:dyDescent="0.15">
      <c r="DD85" s="1218"/>
      <c r="DE85" s="1218"/>
    </row>
  </sheetData>
  <sheetProtection algorithmName="SHA-512" hashValue="+WhrLHl7qSIDgYoFYXww2zifL/QDVwbqPlKa1x8lkK/gbQWMZNqu07L4dGLx5lcBcUM+HKuER2Ys5rOwZWGggA==" saltValue="gJ1JjNRaTMmBeQMRHvYHK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89423-AF44-43F2-86BB-AD1A4822178F}">
  <sheetPr codeName="Sheet11">
    <pageSetUpPr fitToPage="1"/>
  </sheetPr>
  <dimension ref="A1:DR125"/>
  <sheetViews>
    <sheetView showGridLines="0" topLeftCell="A106" zoomScaleNormal="100" zoomScaleSheetLayoutView="70"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uE47TOxWve8G2sT5mI744fbOeSDCeUmdkMjzGWsgN8ti2LE6OmHV9opZppSOvCs1Fox7w+dRCKFM4nniVcKdfQ==" saltValue="oQ8ra8Y6cXBlhadyQ0+PL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D4881-450F-464E-B07B-D93E0F35A770}">
  <sheetPr codeName="Sheet12">
    <pageSetUpPr fitToPage="1"/>
  </sheetPr>
  <dimension ref="A1:DR125"/>
  <sheetViews>
    <sheetView showGridLines="0" topLeftCell="A106" zoomScaleNormal="100" zoomScaleSheetLayoutView="55"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kNOmBW+pHGkz0JcHCl2PslnXYzpmEsV2zHIEchjV/MjMSVqqHXk8SkNhlzbYVd/YdjHR16nrCz+JBxBOhqjJjw==" saltValue="dtEVSiX3N1aeujTzzgzOj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528</v>
      </c>
      <c r="G2" s="151"/>
      <c r="H2" s="152"/>
    </row>
    <row r="3" spans="1:8" x14ac:dyDescent="0.15">
      <c r="A3" s="148" t="s">
        <v>521</v>
      </c>
      <c r="B3" s="153"/>
      <c r="C3" s="154"/>
      <c r="D3" s="155">
        <v>82868</v>
      </c>
      <c r="E3" s="156"/>
      <c r="F3" s="157">
        <v>70166</v>
      </c>
      <c r="G3" s="158"/>
      <c r="H3" s="159"/>
    </row>
    <row r="4" spans="1:8" x14ac:dyDescent="0.15">
      <c r="A4" s="160"/>
      <c r="B4" s="161"/>
      <c r="C4" s="162"/>
      <c r="D4" s="163">
        <v>28835</v>
      </c>
      <c r="E4" s="164"/>
      <c r="F4" s="165">
        <v>36115</v>
      </c>
      <c r="G4" s="166"/>
      <c r="H4" s="167"/>
    </row>
    <row r="5" spans="1:8" x14ac:dyDescent="0.15">
      <c r="A5" s="148" t="s">
        <v>523</v>
      </c>
      <c r="B5" s="153"/>
      <c r="C5" s="154"/>
      <c r="D5" s="155">
        <v>80524</v>
      </c>
      <c r="E5" s="156"/>
      <c r="F5" s="157">
        <v>70329</v>
      </c>
      <c r="G5" s="158"/>
      <c r="H5" s="159"/>
    </row>
    <row r="6" spans="1:8" x14ac:dyDescent="0.15">
      <c r="A6" s="160"/>
      <c r="B6" s="161"/>
      <c r="C6" s="162"/>
      <c r="D6" s="163">
        <v>52016</v>
      </c>
      <c r="E6" s="164"/>
      <c r="F6" s="165">
        <v>39403</v>
      </c>
      <c r="G6" s="166"/>
      <c r="H6" s="167"/>
    </row>
    <row r="7" spans="1:8" x14ac:dyDescent="0.15">
      <c r="A7" s="148" t="s">
        <v>524</v>
      </c>
      <c r="B7" s="153"/>
      <c r="C7" s="154"/>
      <c r="D7" s="155">
        <v>75044</v>
      </c>
      <c r="E7" s="156"/>
      <c r="F7" s="157">
        <v>71871</v>
      </c>
      <c r="G7" s="158"/>
      <c r="H7" s="159"/>
    </row>
    <row r="8" spans="1:8" x14ac:dyDescent="0.15">
      <c r="A8" s="160"/>
      <c r="B8" s="161"/>
      <c r="C8" s="162"/>
      <c r="D8" s="163">
        <v>55533</v>
      </c>
      <c r="E8" s="164"/>
      <c r="F8" s="165">
        <v>38232</v>
      </c>
      <c r="G8" s="166"/>
      <c r="H8" s="167"/>
    </row>
    <row r="9" spans="1:8" x14ac:dyDescent="0.15">
      <c r="A9" s="148" t="s">
        <v>525</v>
      </c>
      <c r="B9" s="153"/>
      <c r="C9" s="154"/>
      <c r="D9" s="155">
        <v>65591</v>
      </c>
      <c r="E9" s="156"/>
      <c r="F9" s="157">
        <v>71807</v>
      </c>
      <c r="G9" s="158"/>
      <c r="H9" s="159"/>
    </row>
    <row r="10" spans="1:8" x14ac:dyDescent="0.15">
      <c r="A10" s="160"/>
      <c r="B10" s="161"/>
      <c r="C10" s="162"/>
      <c r="D10" s="163">
        <v>43946</v>
      </c>
      <c r="E10" s="164"/>
      <c r="F10" s="165">
        <v>37333</v>
      </c>
      <c r="G10" s="166"/>
      <c r="H10" s="167"/>
    </row>
    <row r="11" spans="1:8" x14ac:dyDescent="0.15">
      <c r="A11" s="148" t="s">
        <v>526</v>
      </c>
      <c r="B11" s="153"/>
      <c r="C11" s="154"/>
      <c r="D11" s="155">
        <v>125186</v>
      </c>
      <c r="E11" s="156"/>
      <c r="F11" s="157">
        <v>80821</v>
      </c>
      <c r="G11" s="158"/>
      <c r="H11" s="159"/>
    </row>
    <row r="12" spans="1:8" x14ac:dyDescent="0.15">
      <c r="A12" s="160"/>
      <c r="B12" s="161"/>
      <c r="C12" s="168"/>
      <c r="D12" s="163">
        <v>99289</v>
      </c>
      <c r="E12" s="164"/>
      <c r="F12" s="165">
        <v>49586</v>
      </c>
      <c r="G12" s="166"/>
      <c r="H12" s="167"/>
    </row>
    <row r="13" spans="1:8" x14ac:dyDescent="0.15">
      <c r="A13" s="148"/>
      <c r="B13" s="153"/>
      <c r="C13" s="169"/>
      <c r="D13" s="170">
        <v>85843</v>
      </c>
      <c r="E13" s="171"/>
      <c r="F13" s="172">
        <v>72999</v>
      </c>
      <c r="G13" s="173"/>
      <c r="H13" s="159"/>
    </row>
    <row r="14" spans="1:8" x14ac:dyDescent="0.15">
      <c r="A14" s="160"/>
      <c r="B14" s="161"/>
      <c r="C14" s="162"/>
      <c r="D14" s="163">
        <v>55924</v>
      </c>
      <c r="E14" s="164"/>
      <c r="F14" s="165">
        <v>40134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6.66</v>
      </c>
      <c r="C19" s="174">
        <f>ROUND(VALUE(SUBSTITUTE(実質収支比率等に係る経年分析!G$48,"▲","-")),2)</f>
        <v>6.22</v>
      </c>
      <c r="D19" s="174">
        <f>ROUND(VALUE(SUBSTITUTE(実質収支比率等に係る経年分析!H$48,"▲","-")),2)</f>
        <v>5.97</v>
      </c>
      <c r="E19" s="174">
        <f>ROUND(VALUE(SUBSTITUTE(実質収支比率等に係る経年分析!I$48,"▲","-")),2)</f>
        <v>6.66</v>
      </c>
      <c r="F19" s="174">
        <f>ROUND(VALUE(SUBSTITUTE(実質収支比率等に係る経年分析!J$48,"▲","-")),2)</f>
        <v>7.97</v>
      </c>
    </row>
    <row r="20" spans="1:11" x14ac:dyDescent="0.15">
      <c r="A20" s="174" t="s">
        <v>53</v>
      </c>
      <c r="B20" s="174">
        <f>ROUND(VALUE(SUBSTITUTE(実質収支比率等に係る経年分析!F$47,"▲","-")),2)</f>
        <v>27.3</v>
      </c>
      <c r="C20" s="174">
        <f>ROUND(VALUE(SUBSTITUTE(実質収支比率等に係る経年分析!G$47,"▲","-")),2)</f>
        <v>27.85</v>
      </c>
      <c r="D20" s="174">
        <f>ROUND(VALUE(SUBSTITUTE(実質収支比率等に係る経年分析!H$47,"▲","-")),2)</f>
        <v>27.02</v>
      </c>
      <c r="E20" s="174">
        <f>ROUND(VALUE(SUBSTITUTE(実質収支比率等に係る経年分析!I$47,"▲","-")),2)</f>
        <v>28.01</v>
      </c>
      <c r="F20" s="174">
        <f>ROUND(VALUE(SUBSTITUTE(実質収支比率等に係る経年分析!J$47,"▲","-")),2)</f>
        <v>27.48</v>
      </c>
    </row>
    <row r="21" spans="1:11" x14ac:dyDescent="0.15">
      <c r="A21" s="174" t="s">
        <v>54</v>
      </c>
      <c r="B21" s="174">
        <f>IF(ISNUMBER(VALUE(SUBSTITUTE(実質収支比率等に係る経年分析!F$49,"▲","-"))),ROUND(VALUE(SUBSTITUTE(実質収支比率等に係る経年分析!F$49,"▲","-")),2),NA())</f>
        <v>3.03</v>
      </c>
      <c r="C21" s="174">
        <f>IF(ISNUMBER(VALUE(SUBSTITUTE(実質収支比率等に係る経年分析!G$49,"▲","-"))),ROUND(VALUE(SUBSTITUTE(実質収支比率等に係る経年分析!G$49,"▲","-")),2),NA())</f>
        <v>7.95</v>
      </c>
      <c r="D21" s="174">
        <f>IF(ISNUMBER(VALUE(SUBSTITUTE(実質収支比率等に係る経年分析!H$49,"▲","-"))),ROUND(VALUE(SUBSTITUTE(実質収支比率等に係る経年分析!H$49,"▲","-")),2),NA())</f>
        <v>9.35</v>
      </c>
      <c r="E21" s="174">
        <f>IF(ISNUMBER(VALUE(SUBSTITUTE(実質収支比率等に係る経年分析!I$49,"▲","-"))),ROUND(VALUE(SUBSTITUTE(実質収支比率等に係る経年分析!I$49,"▲","-")),2),NA())</f>
        <v>9.7799999999999994</v>
      </c>
      <c r="F21" s="174">
        <f>IF(ISNUMBER(VALUE(SUBSTITUTE(実質収支比率等に係る経年分析!J$49,"▲","-"))),ROUND(VALUE(SUBSTITUTE(実質収支比率等に係る経年分析!J$49,"▲","-")),2),NA())</f>
        <v>8.3699999999999992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国民健康保険特別会計（直営診療施設勘定）</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0.05</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0.14000000000000001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0.17</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v>
      </c>
    </row>
    <row r="31" spans="1:11" x14ac:dyDescent="0.15">
      <c r="A31" s="175" t="str">
        <f>IF(連結実質赤字比率に係る赤字・黒字の構成分析!C$39="",NA(),連結実質赤字比率に係る赤字・黒字の構成分析!C$39)</f>
        <v>国民健康保険特別会計（事業勘定）</v>
      </c>
      <c r="B31" s="175">
        <f>IF(ROUND(VALUE(SUBSTITUTE(連結実質赤字比率に係る赤字・黒字の構成分析!F$39,"▲", "-")), 2) &lt; 0, ABS(ROUND(VALUE(SUBSTITUTE(連結実質赤字比率に係る赤字・黒字の構成分析!F$39,"▲", "-")), 2)), NA())</f>
        <v>0.01</v>
      </c>
      <c r="C31" s="175" t="e">
        <f>IF(ROUND(VALUE(SUBSTITUTE(連結実質赤字比率に係る赤字・黒字の構成分析!F$39,"▲", "-")), 2) &gt;= 0, ABS(ROUND(VALUE(SUBSTITUTE(連結実質赤字比率に係る赤字・黒字の構成分析!F$39,"▲", "-")), 2)), NA())</f>
        <v>#N/A</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1.08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0.38</v>
      </c>
    </row>
    <row r="32" spans="1:11" x14ac:dyDescent="0.15">
      <c r="A32" s="175" t="str">
        <f>IF(連結実質赤字比率に係る赤字・黒字の構成分析!C$38="",NA(),連結実質赤字比率に係る赤字・黒字の構成分析!C$38)</f>
        <v>介護保険特別会計（保険事業勘定）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1.25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1.34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1.19</v>
      </c>
    </row>
    <row r="33" spans="1:16" x14ac:dyDescent="0.15">
      <c r="A33" s="175" t="str">
        <f>IF(連結実質赤字比率に係る赤字・黒字の構成分析!C$37="",NA(),連結実質赤字比率に係る赤字・黒字の構成分析!C$37)</f>
        <v>工業用水道事業会計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4.5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4.3099999999999996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4.2300000000000004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4.53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1.49</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0.69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0.86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1.18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1.94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2.34</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9.15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8.84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8.65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8.7799999999999994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5.23</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6.65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6.21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5.97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6.65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7.96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2647</v>
      </c>
      <c r="E42" s="176"/>
      <c r="F42" s="176"/>
      <c r="G42" s="176">
        <f>'実質公債費比率（分子）の構造'!L$52</f>
        <v>2952</v>
      </c>
      <c r="H42" s="176"/>
      <c r="I42" s="176"/>
      <c r="J42" s="176">
        <f>'実質公債費比率（分子）の構造'!M$52</f>
        <v>3095</v>
      </c>
      <c r="K42" s="176"/>
      <c r="L42" s="176"/>
      <c r="M42" s="176">
        <f>'実質公債費比率（分子）の構造'!N$52</f>
        <v>3105</v>
      </c>
      <c r="N42" s="176"/>
      <c r="O42" s="176"/>
      <c r="P42" s="176">
        <f>'実質公債費比率（分子）の構造'!O$52</f>
        <v>3247</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f>'実質公債費比率（分子）の構造'!O$51</f>
        <v>0</v>
      </c>
      <c r="O43" s="176"/>
      <c r="P43" s="176"/>
    </row>
    <row r="44" spans="1:16" x14ac:dyDescent="0.15">
      <c r="A44" s="176" t="s">
        <v>62</v>
      </c>
      <c r="B44" s="176">
        <f>'実質公債費比率（分子）の構造'!K$50</f>
        <v>116</v>
      </c>
      <c r="C44" s="176"/>
      <c r="D44" s="176"/>
      <c r="E44" s="176">
        <f>'実質公債費比率（分子）の構造'!L$50</f>
        <v>155</v>
      </c>
      <c r="F44" s="176"/>
      <c r="G44" s="176"/>
      <c r="H44" s="176">
        <f>'実質公債費比率（分子）の構造'!M$50</f>
        <v>169</v>
      </c>
      <c r="I44" s="176"/>
      <c r="J44" s="176"/>
      <c r="K44" s="176">
        <f>'実質公債費比率（分子）の構造'!N$50</f>
        <v>193</v>
      </c>
      <c r="L44" s="176"/>
      <c r="M44" s="176"/>
      <c r="N44" s="176">
        <f>'実質公債費比率（分子）の構造'!O$50</f>
        <v>184</v>
      </c>
      <c r="O44" s="176"/>
      <c r="P44" s="176"/>
    </row>
    <row r="45" spans="1:16" x14ac:dyDescent="0.15">
      <c r="A45" s="176" t="s">
        <v>63</v>
      </c>
      <c r="B45" s="176">
        <f>'実質公債費比率（分子）の構造'!K$49</f>
        <v>1</v>
      </c>
      <c r="C45" s="176"/>
      <c r="D45" s="176"/>
      <c r="E45" s="176">
        <f>'実質公債費比率（分子）の構造'!L$49</f>
        <v>1</v>
      </c>
      <c r="F45" s="176"/>
      <c r="G45" s="176"/>
      <c r="H45" s="176">
        <f>'実質公債費比率（分子）の構造'!M$49</f>
        <v>1</v>
      </c>
      <c r="I45" s="176"/>
      <c r="J45" s="176"/>
      <c r="K45" s="176">
        <f>'実質公債費比率（分子）の構造'!N$49</f>
        <v>1</v>
      </c>
      <c r="L45" s="176"/>
      <c r="M45" s="176"/>
      <c r="N45" s="176">
        <f>'実質公債費比率（分子）の構造'!O$49</f>
        <v>1</v>
      </c>
      <c r="O45" s="176"/>
      <c r="P45" s="176"/>
    </row>
    <row r="46" spans="1:16" x14ac:dyDescent="0.15">
      <c r="A46" s="176" t="s">
        <v>64</v>
      </c>
      <c r="B46" s="176">
        <f>'実質公債費比率（分子）の構造'!K$48</f>
        <v>906</v>
      </c>
      <c r="C46" s="176"/>
      <c r="D46" s="176"/>
      <c r="E46" s="176">
        <f>'実質公債費比率（分子）の構造'!L$48</f>
        <v>908</v>
      </c>
      <c r="F46" s="176"/>
      <c r="G46" s="176"/>
      <c r="H46" s="176">
        <f>'実質公債費比率（分子）の構造'!M$48</f>
        <v>958</v>
      </c>
      <c r="I46" s="176"/>
      <c r="J46" s="176"/>
      <c r="K46" s="176">
        <f>'実質公債費比率（分子）の構造'!N$48</f>
        <v>987</v>
      </c>
      <c r="L46" s="176"/>
      <c r="M46" s="176"/>
      <c r="N46" s="176">
        <f>'実質公債費比率（分子）の構造'!O$48</f>
        <v>958</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2899</v>
      </c>
      <c r="C49" s="176"/>
      <c r="D49" s="176"/>
      <c r="E49" s="176">
        <f>'実質公債費比率（分子）の構造'!L$45</f>
        <v>3050</v>
      </c>
      <c r="F49" s="176"/>
      <c r="G49" s="176"/>
      <c r="H49" s="176">
        <f>'実質公債費比率（分子）の構造'!M$45</f>
        <v>2991</v>
      </c>
      <c r="I49" s="176"/>
      <c r="J49" s="176"/>
      <c r="K49" s="176">
        <f>'実質公債費比率（分子）の構造'!N$45</f>
        <v>3036</v>
      </c>
      <c r="L49" s="176"/>
      <c r="M49" s="176"/>
      <c r="N49" s="176">
        <f>'実質公債費比率（分子）の構造'!O$45</f>
        <v>3061</v>
      </c>
      <c r="O49" s="176"/>
      <c r="P49" s="176"/>
    </row>
    <row r="50" spans="1:16" x14ac:dyDescent="0.15">
      <c r="A50" s="176" t="s">
        <v>67</v>
      </c>
      <c r="B50" s="176" t="e">
        <f>NA()</f>
        <v>#N/A</v>
      </c>
      <c r="C50" s="176">
        <f>IF(ISNUMBER('実質公債費比率（分子）の構造'!K$53),'実質公債費比率（分子）の構造'!K$53,NA())</f>
        <v>1275</v>
      </c>
      <c r="D50" s="176" t="e">
        <f>NA()</f>
        <v>#N/A</v>
      </c>
      <c r="E50" s="176" t="e">
        <f>NA()</f>
        <v>#N/A</v>
      </c>
      <c r="F50" s="176">
        <f>IF(ISNUMBER('実質公債費比率（分子）の構造'!L$53),'実質公債費比率（分子）の構造'!L$53,NA())</f>
        <v>1162</v>
      </c>
      <c r="G50" s="176" t="e">
        <f>NA()</f>
        <v>#N/A</v>
      </c>
      <c r="H50" s="176" t="e">
        <f>NA()</f>
        <v>#N/A</v>
      </c>
      <c r="I50" s="176">
        <f>IF(ISNUMBER('実質公債費比率（分子）の構造'!M$53),'実質公債費比率（分子）の構造'!M$53,NA())</f>
        <v>1024</v>
      </c>
      <c r="J50" s="176" t="e">
        <f>NA()</f>
        <v>#N/A</v>
      </c>
      <c r="K50" s="176" t="e">
        <f>NA()</f>
        <v>#N/A</v>
      </c>
      <c r="L50" s="176">
        <f>IF(ISNUMBER('実質公債費比率（分子）の構造'!N$53),'実質公債費比率（分子）の構造'!N$53,NA())</f>
        <v>1112</v>
      </c>
      <c r="M50" s="176" t="e">
        <f>NA()</f>
        <v>#N/A</v>
      </c>
      <c r="N50" s="176" t="e">
        <f>NA()</f>
        <v>#N/A</v>
      </c>
      <c r="O50" s="176">
        <f>IF(ISNUMBER('実質公債費比率（分子）の構造'!O$53),'実質公債費比率（分子）の構造'!O$53,NA())</f>
        <v>957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32461</v>
      </c>
      <c r="E56" s="175"/>
      <c r="F56" s="175"/>
      <c r="G56" s="175">
        <f>'将来負担比率（分子）の構造'!J$52</f>
        <v>33590</v>
      </c>
      <c r="H56" s="175"/>
      <c r="I56" s="175"/>
      <c r="J56" s="175">
        <f>'将来負担比率（分子）の構造'!K$52</f>
        <v>33672</v>
      </c>
      <c r="K56" s="175"/>
      <c r="L56" s="175"/>
      <c r="M56" s="175">
        <f>'将来負担比率（分子）の構造'!L$52</f>
        <v>33035</v>
      </c>
      <c r="N56" s="175"/>
      <c r="O56" s="175"/>
      <c r="P56" s="175">
        <f>'将来負担比率（分子）の構造'!M$52</f>
        <v>33603</v>
      </c>
    </row>
    <row r="57" spans="1:16" x14ac:dyDescent="0.15">
      <c r="A57" s="175" t="s">
        <v>42</v>
      </c>
      <c r="B57" s="175"/>
      <c r="C57" s="175"/>
      <c r="D57" s="175">
        <f>'将来負担比率（分子）の構造'!I$51</f>
        <v>172</v>
      </c>
      <c r="E57" s="175"/>
      <c r="F57" s="175"/>
      <c r="G57" s="175">
        <f>'将来負担比率（分子）の構造'!J$51</f>
        <v>316</v>
      </c>
      <c r="H57" s="175"/>
      <c r="I57" s="175"/>
      <c r="J57" s="175">
        <f>'将来負担比率（分子）の構造'!K$51</f>
        <v>296</v>
      </c>
      <c r="K57" s="175"/>
      <c r="L57" s="175"/>
      <c r="M57" s="175">
        <f>'将来負担比率（分子）の構造'!L$51</f>
        <v>268</v>
      </c>
      <c r="N57" s="175"/>
      <c r="O57" s="175"/>
      <c r="P57" s="175">
        <f>'将来負担比率（分子）の構造'!M$51</f>
        <v>240</v>
      </c>
    </row>
    <row r="58" spans="1:16" x14ac:dyDescent="0.15">
      <c r="A58" s="175" t="s">
        <v>41</v>
      </c>
      <c r="B58" s="175"/>
      <c r="C58" s="175"/>
      <c r="D58" s="175">
        <f>'将来負担比率（分子）の構造'!I$50</f>
        <v>15562</v>
      </c>
      <c r="E58" s="175"/>
      <c r="F58" s="175"/>
      <c r="G58" s="175">
        <f>'将来負担比率（分子）の構造'!J$50</f>
        <v>16480</v>
      </c>
      <c r="H58" s="175"/>
      <c r="I58" s="175"/>
      <c r="J58" s="175">
        <f>'将来負担比率（分子）の構造'!K$50</f>
        <v>17189</v>
      </c>
      <c r="K58" s="175"/>
      <c r="L58" s="175"/>
      <c r="M58" s="175">
        <f>'将来負担比率（分子）の構造'!L$50</f>
        <v>17218</v>
      </c>
      <c r="N58" s="175"/>
      <c r="O58" s="175"/>
      <c r="P58" s="175">
        <f>'将来負担比率（分子）の構造'!M$50</f>
        <v>16334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2819</v>
      </c>
      <c r="C62" s="175"/>
      <c r="D62" s="175"/>
      <c r="E62" s="175">
        <f>'将来負担比率（分子）の構造'!J$45</f>
        <v>2611</v>
      </c>
      <c r="F62" s="175"/>
      <c r="G62" s="175"/>
      <c r="H62" s="175">
        <f>'将来負担比率（分子）の構造'!K$45</f>
        <v>2386</v>
      </c>
      <c r="I62" s="175"/>
      <c r="J62" s="175"/>
      <c r="K62" s="175">
        <f>'将来負担比率（分子）の構造'!L$45</f>
        <v>2364</v>
      </c>
      <c r="L62" s="175"/>
      <c r="M62" s="175"/>
      <c r="N62" s="175">
        <f>'将来負担比率（分子）の構造'!M$45</f>
        <v>2155</v>
      </c>
      <c r="O62" s="175"/>
      <c r="P62" s="175"/>
    </row>
    <row r="63" spans="1:16" x14ac:dyDescent="0.15">
      <c r="A63" s="175" t="s">
        <v>34</v>
      </c>
      <c r="B63" s="175">
        <f>'将来負担比率（分子）の構造'!I$44</f>
        <v>1061</v>
      </c>
      <c r="C63" s="175"/>
      <c r="D63" s="175"/>
      <c r="E63" s="175">
        <f>'将来負担比率（分子）の構造'!J$44</f>
        <v>1204</v>
      </c>
      <c r="F63" s="175"/>
      <c r="G63" s="175"/>
      <c r="H63" s="175">
        <f>'将来負担比率（分子）の構造'!K$44</f>
        <v>1053</v>
      </c>
      <c r="I63" s="175"/>
      <c r="J63" s="175"/>
      <c r="K63" s="175">
        <f>'将来負担比率（分子）の構造'!L$44</f>
        <v>847</v>
      </c>
      <c r="L63" s="175"/>
      <c r="M63" s="175"/>
      <c r="N63" s="175">
        <f>'将来負担比率（分子）の構造'!M$44</f>
        <v>764</v>
      </c>
      <c r="O63" s="175"/>
      <c r="P63" s="175"/>
    </row>
    <row r="64" spans="1:16" x14ac:dyDescent="0.15">
      <c r="A64" s="175" t="s">
        <v>33</v>
      </c>
      <c r="B64" s="175">
        <f>'将来負担比率（分子）の構造'!I$43</f>
        <v>12124</v>
      </c>
      <c r="C64" s="175"/>
      <c r="D64" s="175"/>
      <c r="E64" s="175">
        <f>'将来負担比率（分子）の構造'!J$43</f>
        <v>12172</v>
      </c>
      <c r="F64" s="175"/>
      <c r="G64" s="175"/>
      <c r="H64" s="175">
        <f>'将来負担比率（分子）の構造'!K$43</f>
        <v>11872</v>
      </c>
      <c r="I64" s="175"/>
      <c r="J64" s="175"/>
      <c r="K64" s="175">
        <f>'将来負担比率（分子）の構造'!L$43</f>
        <v>11758</v>
      </c>
      <c r="L64" s="175"/>
      <c r="M64" s="175"/>
      <c r="N64" s="175">
        <f>'将来負担比率（分子）の構造'!M$43</f>
        <v>11626</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31459</v>
      </c>
      <c r="C66" s="175"/>
      <c r="D66" s="175"/>
      <c r="E66" s="175">
        <f>'将来負担比率（分子）の構造'!J$41</f>
        <v>31428</v>
      </c>
      <c r="F66" s="175"/>
      <c r="G66" s="175"/>
      <c r="H66" s="175">
        <f>'将来負担比率（分子）の構造'!K$41</f>
        <v>30794</v>
      </c>
      <c r="I66" s="175"/>
      <c r="J66" s="175"/>
      <c r="K66" s="175">
        <f>'将来負担比率（分子）の構造'!L$41</f>
        <v>28746</v>
      </c>
      <c r="L66" s="175"/>
      <c r="M66" s="175"/>
      <c r="N66" s="175">
        <f>'将来負担比率（分子）の構造'!M$41</f>
        <v>30093</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4336</v>
      </c>
      <c r="C72" s="179">
        <f>基金残高に係る経年分析!G55</f>
        <v>4359</v>
      </c>
      <c r="D72" s="179">
        <f>基金残高に係る経年分析!H55</f>
        <v>4384</v>
      </c>
    </row>
    <row r="73" spans="1:16" x14ac:dyDescent="0.15">
      <c r="A73" s="178" t="s">
        <v>74</v>
      </c>
      <c r="B73" s="179">
        <f>基金残高に係る経年分析!F56</f>
        <v>2569</v>
      </c>
      <c r="C73" s="179">
        <f>基金残高に係る経年分析!G56</f>
        <v>2076</v>
      </c>
      <c r="D73" s="179">
        <f>基金残高に係る経年分析!H56</f>
        <v>1655</v>
      </c>
    </row>
    <row r="74" spans="1:16" x14ac:dyDescent="0.15">
      <c r="A74" s="178" t="s">
        <v>75</v>
      </c>
      <c r="B74" s="179">
        <f>基金残高に係る経年分析!F57</f>
        <v>11651</v>
      </c>
      <c r="C74" s="179">
        <f>基金残高に係る経年分析!G57</f>
        <v>12057</v>
      </c>
      <c r="D74" s="179">
        <f>基金残高に係る経年分析!H57</f>
        <v>11445</v>
      </c>
    </row>
  </sheetData>
  <sheetProtection algorithmName="SHA-512" hashValue="AZw87O6u3sU8RscxkERiprva4Mbbd7E/X8TWnmu7dyRpEhDMQoFBb8U+WtZ3jN9m1QQzGfzwDLJJkLbGYd9AeA==" saltValue="kFsXraHr+VaIqg/mVKGn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7467581</v>
      </c>
      <c r="S5" s="613"/>
      <c r="T5" s="613"/>
      <c r="U5" s="613"/>
      <c r="V5" s="613"/>
      <c r="W5" s="613"/>
      <c r="X5" s="613"/>
      <c r="Y5" s="614"/>
      <c r="Z5" s="615">
        <v>17.899999999999999</v>
      </c>
      <c r="AA5" s="615"/>
      <c r="AB5" s="615"/>
      <c r="AC5" s="615"/>
      <c r="AD5" s="616">
        <v>7467581</v>
      </c>
      <c r="AE5" s="616"/>
      <c r="AF5" s="616"/>
      <c r="AG5" s="616"/>
      <c r="AH5" s="616"/>
      <c r="AI5" s="616"/>
      <c r="AJ5" s="616"/>
      <c r="AK5" s="616"/>
      <c r="AL5" s="617">
        <v>45.5</v>
      </c>
      <c r="AM5" s="618"/>
      <c r="AN5" s="618"/>
      <c r="AO5" s="619"/>
      <c r="AP5" s="609" t="s">
        <v>217</v>
      </c>
      <c r="AQ5" s="610"/>
      <c r="AR5" s="610"/>
      <c r="AS5" s="610"/>
      <c r="AT5" s="610"/>
      <c r="AU5" s="610"/>
      <c r="AV5" s="610"/>
      <c r="AW5" s="610"/>
      <c r="AX5" s="610"/>
      <c r="AY5" s="610"/>
      <c r="AZ5" s="610"/>
      <c r="BA5" s="610"/>
      <c r="BB5" s="610"/>
      <c r="BC5" s="610"/>
      <c r="BD5" s="610"/>
      <c r="BE5" s="610"/>
      <c r="BF5" s="611"/>
      <c r="BG5" s="623">
        <v>7442731</v>
      </c>
      <c r="BH5" s="624"/>
      <c r="BI5" s="624"/>
      <c r="BJ5" s="624"/>
      <c r="BK5" s="624"/>
      <c r="BL5" s="624"/>
      <c r="BM5" s="624"/>
      <c r="BN5" s="625"/>
      <c r="BO5" s="626">
        <v>99.7</v>
      </c>
      <c r="BP5" s="626"/>
      <c r="BQ5" s="626"/>
      <c r="BR5" s="626"/>
      <c r="BS5" s="627">
        <v>388360</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327715</v>
      </c>
      <c r="S6" s="624"/>
      <c r="T6" s="624"/>
      <c r="U6" s="624"/>
      <c r="V6" s="624"/>
      <c r="W6" s="624"/>
      <c r="X6" s="624"/>
      <c r="Y6" s="625"/>
      <c r="Z6" s="626">
        <v>0.8</v>
      </c>
      <c r="AA6" s="626"/>
      <c r="AB6" s="626"/>
      <c r="AC6" s="626"/>
      <c r="AD6" s="627">
        <v>327715</v>
      </c>
      <c r="AE6" s="627"/>
      <c r="AF6" s="627"/>
      <c r="AG6" s="627"/>
      <c r="AH6" s="627"/>
      <c r="AI6" s="627"/>
      <c r="AJ6" s="627"/>
      <c r="AK6" s="627"/>
      <c r="AL6" s="628">
        <v>2</v>
      </c>
      <c r="AM6" s="629"/>
      <c r="AN6" s="629"/>
      <c r="AO6" s="630"/>
      <c r="AP6" s="620" t="s">
        <v>222</v>
      </c>
      <c r="AQ6" s="621"/>
      <c r="AR6" s="621"/>
      <c r="AS6" s="621"/>
      <c r="AT6" s="621"/>
      <c r="AU6" s="621"/>
      <c r="AV6" s="621"/>
      <c r="AW6" s="621"/>
      <c r="AX6" s="621"/>
      <c r="AY6" s="621"/>
      <c r="AZ6" s="621"/>
      <c r="BA6" s="621"/>
      <c r="BB6" s="621"/>
      <c r="BC6" s="621"/>
      <c r="BD6" s="621"/>
      <c r="BE6" s="621"/>
      <c r="BF6" s="622"/>
      <c r="BG6" s="623">
        <v>7442731</v>
      </c>
      <c r="BH6" s="624"/>
      <c r="BI6" s="624"/>
      <c r="BJ6" s="624"/>
      <c r="BK6" s="624"/>
      <c r="BL6" s="624"/>
      <c r="BM6" s="624"/>
      <c r="BN6" s="625"/>
      <c r="BO6" s="626">
        <v>99.7</v>
      </c>
      <c r="BP6" s="626"/>
      <c r="BQ6" s="626"/>
      <c r="BR6" s="626"/>
      <c r="BS6" s="627">
        <v>388360</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196481</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196481</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1355</v>
      </c>
      <c r="S7" s="624"/>
      <c r="T7" s="624"/>
      <c r="U7" s="624"/>
      <c r="V7" s="624"/>
      <c r="W7" s="624"/>
      <c r="X7" s="624"/>
      <c r="Y7" s="625"/>
      <c r="Z7" s="626">
        <v>0</v>
      </c>
      <c r="AA7" s="626"/>
      <c r="AB7" s="626"/>
      <c r="AC7" s="626"/>
      <c r="AD7" s="627">
        <v>1355</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2740057</v>
      </c>
      <c r="BH7" s="624"/>
      <c r="BI7" s="624"/>
      <c r="BJ7" s="624"/>
      <c r="BK7" s="624"/>
      <c r="BL7" s="624"/>
      <c r="BM7" s="624"/>
      <c r="BN7" s="625"/>
      <c r="BO7" s="626">
        <v>36.700000000000003</v>
      </c>
      <c r="BP7" s="626"/>
      <c r="BQ7" s="626"/>
      <c r="BR7" s="626"/>
      <c r="BS7" s="627">
        <v>125488</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10948912</v>
      </c>
      <c r="CS7" s="624"/>
      <c r="CT7" s="624"/>
      <c r="CU7" s="624"/>
      <c r="CV7" s="624"/>
      <c r="CW7" s="624"/>
      <c r="CX7" s="624"/>
      <c r="CY7" s="625"/>
      <c r="CZ7" s="626">
        <v>27.3</v>
      </c>
      <c r="DA7" s="626"/>
      <c r="DB7" s="626"/>
      <c r="DC7" s="626"/>
      <c r="DD7" s="632">
        <v>3609808</v>
      </c>
      <c r="DE7" s="624"/>
      <c r="DF7" s="624"/>
      <c r="DG7" s="624"/>
      <c r="DH7" s="624"/>
      <c r="DI7" s="624"/>
      <c r="DJ7" s="624"/>
      <c r="DK7" s="624"/>
      <c r="DL7" s="624"/>
      <c r="DM7" s="624"/>
      <c r="DN7" s="624"/>
      <c r="DO7" s="624"/>
      <c r="DP7" s="625"/>
      <c r="DQ7" s="632">
        <v>3017366</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27939</v>
      </c>
      <c r="S8" s="624"/>
      <c r="T8" s="624"/>
      <c r="U8" s="624"/>
      <c r="V8" s="624"/>
      <c r="W8" s="624"/>
      <c r="X8" s="624"/>
      <c r="Y8" s="625"/>
      <c r="Z8" s="626">
        <v>0.1</v>
      </c>
      <c r="AA8" s="626"/>
      <c r="AB8" s="626"/>
      <c r="AC8" s="626"/>
      <c r="AD8" s="627">
        <v>27939</v>
      </c>
      <c r="AE8" s="627"/>
      <c r="AF8" s="627"/>
      <c r="AG8" s="627"/>
      <c r="AH8" s="627"/>
      <c r="AI8" s="627"/>
      <c r="AJ8" s="627"/>
      <c r="AK8" s="627"/>
      <c r="AL8" s="628">
        <v>0.2</v>
      </c>
      <c r="AM8" s="629"/>
      <c r="AN8" s="629"/>
      <c r="AO8" s="630"/>
      <c r="AP8" s="620" t="s">
        <v>228</v>
      </c>
      <c r="AQ8" s="621"/>
      <c r="AR8" s="621"/>
      <c r="AS8" s="621"/>
      <c r="AT8" s="621"/>
      <c r="AU8" s="621"/>
      <c r="AV8" s="621"/>
      <c r="AW8" s="621"/>
      <c r="AX8" s="621"/>
      <c r="AY8" s="621"/>
      <c r="AZ8" s="621"/>
      <c r="BA8" s="621"/>
      <c r="BB8" s="621"/>
      <c r="BC8" s="621"/>
      <c r="BD8" s="621"/>
      <c r="BE8" s="621"/>
      <c r="BF8" s="622"/>
      <c r="BG8" s="623">
        <v>88906</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10191969</v>
      </c>
      <c r="CS8" s="624"/>
      <c r="CT8" s="624"/>
      <c r="CU8" s="624"/>
      <c r="CV8" s="624"/>
      <c r="CW8" s="624"/>
      <c r="CX8" s="624"/>
      <c r="CY8" s="625"/>
      <c r="CZ8" s="626">
        <v>25.4</v>
      </c>
      <c r="DA8" s="626"/>
      <c r="DB8" s="626"/>
      <c r="DC8" s="626"/>
      <c r="DD8" s="632">
        <v>104174</v>
      </c>
      <c r="DE8" s="624"/>
      <c r="DF8" s="624"/>
      <c r="DG8" s="624"/>
      <c r="DH8" s="624"/>
      <c r="DI8" s="624"/>
      <c r="DJ8" s="624"/>
      <c r="DK8" s="624"/>
      <c r="DL8" s="624"/>
      <c r="DM8" s="624"/>
      <c r="DN8" s="624"/>
      <c r="DO8" s="624"/>
      <c r="DP8" s="625"/>
      <c r="DQ8" s="632">
        <v>5538657</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34589</v>
      </c>
      <c r="S9" s="624"/>
      <c r="T9" s="624"/>
      <c r="U9" s="624"/>
      <c r="V9" s="624"/>
      <c r="W9" s="624"/>
      <c r="X9" s="624"/>
      <c r="Y9" s="625"/>
      <c r="Z9" s="626">
        <v>0.1</v>
      </c>
      <c r="AA9" s="626"/>
      <c r="AB9" s="626"/>
      <c r="AC9" s="626"/>
      <c r="AD9" s="627">
        <v>34589</v>
      </c>
      <c r="AE9" s="627"/>
      <c r="AF9" s="627"/>
      <c r="AG9" s="627"/>
      <c r="AH9" s="627"/>
      <c r="AI9" s="627"/>
      <c r="AJ9" s="627"/>
      <c r="AK9" s="627"/>
      <c r="AL9" s="628">
        <v>0.2</v>
      </c>
      <c r="AM9" s="629"/>
      <c r="AN9" s="629"/>
      <c r="AO9" s="630"/>
      <c r="AP9" s="620" t="s">
        <v>231</v>
      </c>
      <c r="AQ9" s="621"/>
      <c r="AR9" s="621"/>
      <c r="AS9" s="621"/>
      <c r="AT9" s="621"/>
      <c r="AU9" s="621"/>
      <c r="AV9" s="621"/>
      <c r="AW9" s="621"/>
      <c r="AX9" s="621"/>
      <c r="AY9" s="621"/>
      <c r="AZ9" s="621"/>
      <c r="BA9" s="621"/>
      <c r="BB9" s="621"/>
      <c r="BC9" s="621"/>
      <c r="BD9" s="621"/>
      <c r="BE9" s="621"/>
      <c r="BF9" s="622"/>
      <c r="BG9" s="623">
        <v>2039792</v>
      </c>
      <c r="BH9" s="624"/>
      <c r="BI9" s="624"/>
      <c r="BJ9" s="624"/>
      <c r="BK9" s="624"/>
      <c r="BL9" s="624"/>
      <c r="BM9" s="624"/>
      <c r="BN9" s="625"/>
      <c r="BO9" s="626">
        <v>27.3</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2519338</v>
      </c>
      <c r="CS9" s="624"/>
      <c r="CT9" s="624"/>
      <c r="CU9" s="624"/>
      <c r="CV9" s="624"/>
      <c r="CW9" s="624"/>
      <c r="CX9" s="624"/>
      <c r="CY9" s="625"/>
      <c r="CZ9" s="626">
        <v>6.3</v>
      </c>
      <c r="DA9" s="626"/>
      <c r="DB9" s="626"/>
      <c r="DC9" s="626"/>
      <c r="DD9" s="632">
        <v>38474</v>
      </c>
      <c r="DE9" s="624"/>
      <c r="DF9" s="624"/>
      <c r="DG9" s="624"/>
      <c r="DH9" s="624"/>
      <c r="DI9" s="624"/>
      <c r="DJ9" s="624"/>
      <c r="DK9" s="624"/>
      <c r="DL9" s="624"/>
      <c r="DM9" s="624"/>
      <c r="DN9" s="624"/>
      <c r="DO9" s="624"/>
      <c r="DP9" s="625"/>
      <c r="DQ9" s="632">
        <v>2094932</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172147</v>
      </c>
      <c r="BH10" s="624"/>
      <c r="BI10" s="624"/>
      <c r="BJ10" s="624"/>
      <c r="BK10" s="624"/>
      <c r="BL10" s="624"/>
      <c r="BM10" s="624"/>
      <c r="BN10" s="625"/>
      <c r="BO10" s="626">
        <v>2.2999999999999998</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40533</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20533</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1253687</v>
      </c>
      <c r="S11" s="624"/>
      <c r="T11" s="624"/>
      <c r="U11" s="624"/>
      <c r="V11" s="624"/>
      <c r="W11" s="624"/>
      <c r="X11" s="624"/>
      <c r="Y11" s="625"/>
      <c r="Z11" s="628">
        <v>3</v>
      </c>
      <c r="AA11" s="629"/>
      <c r="AB11" s="629"/>
      <c r="AC11" s="635"/>
      <c r="AD11" s="632">
        <v>1253687</v>
      </c>
      <c r="AE11" s="624"/>
      <c r="AF11" s="624"/>
      <c r="AG11" s="624"/>
      <c r="AH11" s="624"/>
      <c r="AI11" s="624"/>
      <c r="AJ11" s="624"/>
      <c r="AK11" s="625"/>
      <c r="AL11" s="628">
        <v>7.6</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439212</v>
      </c>
      <c r="BH11" s="624"/>
      <c r="BI11" s="624"/>
      <c r="BJ11" s="624"/>
      <c r="BK11" s="624"/>
      <c r="BL11" s="624"/>
      <c r="BM11" s="624"/>
      <c r="BN11" s="625"/>
      <c r="BO11" s="626">
        <v>5.9</v>
      </c>
      <c r="BP11" s="626"/>
      <c r="BQ11" s="626"/>
      <c r="BR11" s="626"/>
      <c r="BS11" s="627">
        <v>125488</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1965511</v>
      </c>
      <c r="CS11" s="624"/>
      <c r="CT11" s="624"/>
      <c r="CU11" s="624"/>
      <c r="CV11" s="624"/>
      <c r="CW11" s="624"/>
      <c r="CX11" s="624"/>
      <c r="CY11" s="625"/>
      <c r="CZ11" s="626">
        <v>4.9000000000000004</v>
      </c>
      <c r="DA11" s="626"/>
      <c r="DB11" s="626"/>
      <c r="DC11" s="626"/>
      <c r="DD11" s="632">
        <v>744482</v>
      </c>
      <c r="DE11" s="624"/>
      <c r="DF11" s="624"/>
      <c r="DG11" s="624"/>
      <c r="DH11" s="624"/>
      <c r="DI11" s="624"/>
      <c r="DJ11" s="624"/>
      <c r="DK11" s="624"/>
      <c r="DL11" s="624"/>
      <c r="DM11" s="624"/>
      <c r="DN11" s="624"/>
      <c r="DO11" s="624"/>
      <c r="DP11" s="625"/>
      <c r="DQ11" s="632">
        <v>939064</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13143</v>
      </c>
      <c r="S12" s="624"/>
      <c r="T12" s="624"/>
      <c r="U12" s="624"/>
      <c r="V12" s="624"/>
      <c r="W12" s="624"/>
      <c r="X12" s="624"/>
      <c r="Y12" s="625"/>
      <c r="Z12" s="626">
        <v>0</v>
      </c>
      <c r="AA12" s="626"/>
      <c r="AB12" s="626"/>
      <c r="AC12" s="626"/>
      <c r="AD12" s="627">
        <v>13143</v>
      </c>
      <c r="AE12" s="627"/>
      <c r="AF12" s="627"/>
      <c r="AG12" s="627"/>
      <c r="AH12" s="627"/>
      <c r="AI12" s="627"/>
      <c r="AJ12" s="627"/>
      <c r="AK12" s="627"/>
      <c r="AL12" s="628">
        <v>0.1</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3984304</v>
      </c>
      <c r="BH12" s="624"/>
      <c r="BI12" s="624"/>
      <c r="BJ12" s="624"/>
      <c r="BK12" s="624"/>
      <c r="BL12" s="624"/>
      <c r="BM12" s="624"/>
      <c r="BN12" s="625"/>
      <c r="BO12" s="626">
        <v>53.4</v>
      </c>
      <c r="BP12" s="626"/>
      <c r="BQ12" s="626"/>
      <c r="BR12" s="626"/>
      <c r="BS12" s="627">
        <v>262872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556951</v>
      </c>
      <c r="CS12" s="624"/>
      <c r="CT12" s="624"/>
      <c r="CU12" s="624"/>
      <c r="CV12" s="624"/>
      <c r="CW12" s="624"/>
      <c r="CX12" s="624"/>
      <c r="CY12" s="625"/>
      <c r="CZ12" s="626">
        <v>1.4</v>
      </c>
      <c r="DA12" s="626"/>
      <c r="DB12" s="626"/>
      <c r="DC12" s="626"/>
      <c r="DD12" s="632">
        <v>5027</v>
      </c>
      <c r="DE12" s="624"/>
      <c r="DF12" s="624"/>
      <c r="DG12" s="624"/>
      <c r="DH12" s="624"/>
      <c r="DI12" s="624"/>
      <c r="DJ12" s="624"/>
      <c r="DK12" s="624"/>
      <c r="DL12" s="624"/>
      <c r="DM12" s="624"/>
      <c r="DN12" s="624"/>
      <c r="DO12" s="624"/>
      <c r="DP12" s="625"/>
      <c r="DQ12" s="632">
        <v>372597</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3972665</v>
      </c>
      <c r="BH13" s="624"/>
      <c r="BI13" s="624"/>
      <c r="BJ13" s="624"/>
      <c r="BK13" s="624"/>
      <c r="BL13" s="624"/>
      <c r="BM13" s="624"/>
      <c r="BN13" s="625"/>
      <c r="BO13" s="626">
        <v>53.2</v>
      </c>
      <c r="BP13" s="626"/>
      <c r="BQ13" s="626"/>
      <c r="BR13" s="626"/>
      <c r="BS13" s="627">
        <v>262872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2556699</v>
      </c>
      <c r="CS13" s="624"/>
      <c r="CT13" s="624"/>
      <c r="CU13" s="624"/>
      <c r="CV13" s="624"/>
      <c r="CW13" s="624"/>
      <c r="CX13" s="624"/>
      <c r="CY13" s="625"/>
      <c r="CZ13" s="626">
        <v>6.4</v>
      </c>
      <c r="DA13" s="626"/>
      <c r="DB13" s="626"/>
      <c r="DC13" s="626"/>
      <c r="DD13" s="632">
        <v>1079965</v>
      </c>
      <c r="DE13" s="624"/>
      <c r="DF13" s="624"/>
      <c r="DG13" s="624"/>
      <c r="DH13" s="624"/>
      <c r="DI13" s="624"/>
      <c r="DJ13" s="624"/>
      <c r="DK13" s="624"/>
      <c r="DL13" s="624"/>
      <c r="DM13" s="624"/>
      <c r="DN13" s="624"/>
      <c r="DO13" s="624"/>
      <c r="DP13" s="625"/>
      <c r="DQ13" s="632">
        <v>1612220</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v>2899</v>
      </c>
      <c r="S14" s="624"/>
      <c r="T14" s="624"/>
      <c r="U14" s="624"/>
      <c r="V14" s="624"/>
      <c r="W14" s="624"/>
      <c r="X14" s="624"/>
      <c r="Y14" s="625"/>
      <c r="Z14" s="626">
        <v>0</v>
      </c>
      <c r="AA14" s="626"/>
      <c r="AB14" s="626"/>
      <c r="AC14" s="626"/>
      <c r="AD14" s="627">
        <v>2899</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233703</v>
      </c>
      <c r="BH14" s="624"/>
      <c r="BI14" s="624"/>
      <c r="BJ14" s="624"/>
      <c r="BK14" s="624"/>
      <c r="BL14" s="624"/>
      <c r="BM14" s="624"/>
      <c r="BN14" s="625"/>
      <c r="BO14" s="626">
        <v>3.1</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1004333</v>
      </c>
      <c r="CS14" s="624"/>
      <c r="CT14" s="624"/>
      <c r="CU14" s="624"/>
      <c r="CV14" s="624"/>
      <c r="CW14" s="624"/>
      <c r="CX14" s="624"/>
      <c r="CY14" s="625"/>
      <c r="CZ14" s="626">
        <v>2.5</v>
      </c>
      <c r="DA14" s="626"/>
      <c r="DB14" s="626"/>
      <c r="DC14" s="626"/>
      <c r="DD14" s="632">
        <v>173828</v>
      </c>
      <c r="DE14" s="624"/>
      <c r="DF14" s="624"/>
      <c r="DG14" s="624"/>
      <c r="DH14" s="624"/>
      <c r="DI14" s="624"/>
      <c r="DJ14" s="624"/>
      <c r="DK14" s="624"/>
      <c r="DL14" s="624"/>
      <c r="DM14" s="624"/>
      <c r="DN14" s="624"/>
      <c r="DO14" s="624"/>
      <c r="DP14" s="625"/>
      <c r="DQ14" s="632">
        <v>821684</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484667</v>
      </c>
      <c r="BH15" s="624"/>
      <c r="BI15" s="624"/>
      <c r="BJ15" s="624"/>
      <c r="BK15" s="624"/>
      <c r="BL15" s="624"/>
      <c r="BM15" s="624"/>
      <c r="BN15" s="625"/>
      <c r="BO15" s="626">
        <v>6.5</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2456711</v>
      </c>
      <c r="CS15" s="624"/>
      <c r="CT15" s="624"/>
      <c r="CU15" s="624"/>
      <c r="CV15" s="624"/>
      <c r="CW15" s="624"/>
      <c r="CX15" s="624"/>
      <c r="CY15" s="625"/>
      <c r="CZ15" s="626">
        <v>6.1</v>
      </c>
      <c r="DA15" s="626"/>
      <c r="DB15" s="626"/>
      <c r="DC15" s="626"/>
      <c r="DD15" s="632">
        <v>574998</v>
      </c>
      <c r="DE15" s="624"/>
      <c r="DF15" s="624"/>
      <c r="DG15" s="624"/>
      <c r="DH15" s="624"/>
      <c r="DI15" s="624"/>
      <c r="DJ15" s="624"/>
      <c r="DK15" s="624"/>
      <c r="DL15" s="624"/>
      <c r="DM15" s="624"/>
      <c r="DN15" s="624"/>
      <c r="DO15" s="624"/>
      <c r="DP15" s="625"/>
      <c r="DQ15" s="632">
        <v>1664385</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51626</v>
      </c>
      <c r="S16" s="624"/>
      <c r="T16" s="624"/>
      <c r="U16" s="624"/>
      <c r="V16" s="624"/>
      <c r="W16" s="624"/>
      <c r="X16" s="624"/>
      <c r="Y16" s="625"/>
      <c r="Z16" s="626">
        <v>0.1</v>
      </c>
      <c r="AA16" s="626"/>
      <c r="AB16" s="626"/>
      <c r="AC16" s="626"/>
      <c r="AD16" s="627">
        <v>51626</v>
      </c>
      <c r="AE16" s="627"/>
      <c r="AF16" s="627"/>
      <c r="AG16" s="627"/>
      <c r="AH16" s="627"/>
      <c r="AI16" s="627"/>
      <c r="AJ16" s="627"/>
      <c r="AK16" s="627"/>
      <c r="AL16" s="628">
        <v>0.3</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3568727</v>
      </c>
      <c r="CS16" s="624"/>
      <c r="CT16" s="624"/>
      <c r="CU16" s="624"/>
      <c r="CV16" s="624"/>
      <c r="CW16" s="624"/>
      <c r="CX16" s="624"/>
      <c r="CY16" s="625"/>
      <c r="CZ16" s="626">
        <v>8.9</v>
      </c>
      <c r="DA16" s="626"/>
      <c r="DB16" s="626"/>
      <c r="DC16" s="626"/>
      <c r="DD16" s="632" t="s">
        <v>122</v>
      </c>
      <c r="DE16" s="624"/>
      <c r="DF16" s="624"/>
      <c r="DG16" s="624"/>
      <c r="DH16" s="624"/>
      <c r="DI16" s="624"/>
      <c r="DJ16" s="624"/>
      <c r="DK16" s="624"/>
      <c r="DL16" s="624"/>
      <c r="DM16" s="624"/>
      <c r="DN16" s="624"/>
      <c r="DO16" s="624"/>
      <c r="DP16" s="625"/>
      <c r="DQ16" s="632">
        <v>562039</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138140</v>
      </c>
      <c r="S17" s="624"/>
      <c r="T17" s="624"/>
      <c r="U17" s="624"/>
      <c r="V17" s="624"/>
      <c r="W17" s="624"/>
      <c r="X17" s="624"/>
      <c r="Y17" s="625"/>
      <c r="Z17" s="626">
        <v>0.3</v>
      </c>
      <c r="AA17" s="626"/>
      <c r="AB17" s="626"/>
      <c r="AC17" s="626"/>
      <c r="AD17" s="627">
        <v>138140</v>
      </c>
      <c r="AE17" s="627"/>
      <c r="AF17" s="627"/>
      <c r="AG17" s="627"/>
      <c r="AH17" s="627"/>
      <c r="AI17" s="627"/>
      <c r="AJ17" s="627"/>
      <c r="AK17" s="627"/>
      <c r="AL17" s="628">
        <v>0.8</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4135594</v>
      </c>
      <c r="CS17" s="624"/>
      <c r="CT17" s="624"/>
      <c r="CU17" s="624"/>
      <c r="CV17" s="624"/>
      <c r="CW17" s="624"/>
      <c r="CX17" s="624"/>
      <c r="CY17" s="625"/>
      <c r="CZ17" s="626">
        <v>10.3</v>
      </c>
      <c r="DA17" s="626"/>
      <c r="DB17" s="626"/>
      <c r="DC17" s="626"/>
      <c r="DD17" s="632" t="s">
        <v>122</v>
      </c>
      <c r="DE17" s="624"/>
      <c r="DF17" s="624"/>
      <c r="DG17" s="624"/>
      <c r="DH17" s="624"/>
      <c r="DI17" s="624"/>
      <c r="DJ17" s="624"/>
      <c r="DK17" s="624"/>
      <c r="DL17" s="624"/>
      <c r="DM17" s="624"/>
      <c r="DN17" s="624"/>
      <c r="DO17" s="624"/>
      <c r="DP17" s="625"/>
      <c r="DQ17" s="632">
        <v>4105687</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45314</v>
      </c>
      <c r="S18" s="624"/>
      <c r="T18" s="624"/>
      <c r="U18" s="624"/>
      <c r="V18" s="624"/>
      <c r="W18" s="624"/>
      <c r="X18" s="624"/>
      <c r="Y18" s="625"/>
      <c r="Z18" s="626">
        <v>0.1</v>
      </c>
      <c r="AA18" s="626"/>
      <c r="AB18" s="626"/>
      <c r="AC18" s="626"/>
      <c r="AD18" s="627">
        <v>45314</v>
      </c>
      <c r="AE18" s="627"/>
      <c r="AF18" s="627"/>
      <c r="AG18" s="627"/>
      <c r="AH18" s="627"/>
      <c r="AI18" s="627"/>
      <c r="AJ18" s="627"/>
      <c r="AK18" s="627"/>
      <c r="AL18" s="628">
        <v>0.3</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41501</v>
      </c>
      <c r="S19" s="624"/>
      <c r="T19" s="624"/>
      <c r="U19" s="624"/>
      <c r="V19" s="624"/>
      <c r="W19" s="624"/>
      <c r="X19" s="624"/>
      <c r="Y19" s="625"/>
      <c r="Z19" s="626">
        <v>0.1</v>
      </c>
      <c r="AA19" s="626"/>
      <c r="AB19" s="626"/>
      <c r="AC19" s="626"/>
      <c r="AD19" s="627">
        <v>41501</v>
      </c>
      <c r="AE19" s="627"/>
      <c r="AF19" s="627"/>
      <c r="AG19" s="627"/>
      <c r="AH19" s="627"/>
      <c r="AI19" s="627"/>
      <c r="AJ19" s="627"/>
      <c r="AK19" s="627"/>
      <c r="AL19" s="628">
        <v>0.3</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24850</v>
      </c>
      <c r="BH19" s="624"/>
      <c r="BI19" s="624"/>
      <c r="BJ19" s="624"/>
      <c r="BK19" s="624"/>
      <c r="BL19" s="624"/>
      <c r="BM19" s="624"/>
      <c r="BN19" s="625"/>
      <c r="BO19" s="626">
        <v>0.3</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3813</v>
      </c>
      <c r="S20" s="624"/>
      <c r="T20" s="624"/>
      <c r="U20" s="624"/>
      <c r="V20" s="624"/>
      <c r="W20" s="624"/>
      <c r="X20" s="624"/>
      <c r="Y20" s="625"/>
      <c r="Z20" s="626">
        <v>0</v>
      </c>
      <c r="AA20" s="626"/>
      <c r="AB20" s="626"/>
      <c r="AC20" s="626"/>
      <c r="AD20" s="627">
        <v>3813</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24850</v>
      </c>
      <c r="BH20" s="624"/>
      <c r="BI20" s="624"/>
      <c r="BJ20" s="624"/>
      <c r="BK20" s="624"/>
      <c r="BL20" s="624"/>
      <c r="BM20" s="624"/>
      <c r="BN20" s="625"/>
      <c r="BO20" s="626">
        <v>0.3</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40141759</v>
      </c>
      <c r="CS20" s="624"/>
      <c r="CT20" s="624"/>
      <c r="CU20" s="624"/>
      <c r="CV20" s="624"/>
      <c r="CW20" s="624"/>
      <c r="CX20" s="624"/>
      <c r="CY20" s="625"/>
      <c r="CZ20" s="626">
        <v>100</v>
      </c>
      <c r="DA20" s="626"/>
      <c r="DB20" s="626"/>
      <c r="DC20" s="626"/>
      <c r="DD20" s="632">
        <v>6330756</v>
      </c>
      <c r="DE20" s="624"/>
      <c r="DF20" s="624"/>
      <c r="DG20" s="624"/>
      <c r="DH20" s="624"/>
      <c r="DI20" s="624"/>
      <c r="DJ20" s="624"/>
      <c r="DK20" s="624"/>
      <c r="DL20" s="624"/>
      <c r="DM20" s="624"/>
      <c r="DN20" s="624"/>
      <c r="DO20" s="624"/>
      <c r="DP20" s="625"/>
      <c r="DQ20" s="632">
        <v>20945645</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9050713</v>
      </c>
      <c r="S21" s="624"/>
      <c r="T21" s="624"/>
      <c r="U21" s="624"/>
      <c r="V21" s="624"/>
      <c r="W21" s="624"/>
      <c r="X21" s="624"/>
      <c r="Y21" s="625"/>
      <c r="Z21" s="626">
        <v>21.7</v>
      </c>
      <c r="AA21" s="626"/>
      <c r="AB21" s="626"/>
      <c r="AC21" s="626"/>
      <c r="AD21" s="627">
        <v>7047751</v>
      </c>
      <c r="AE21" s="627"/>
      <c r="AF21" s="627"/>
      <c r="AG21" s="627"/>
      <c r="AH21" s="627"/>
      <c r="AI21" s="627"/>
      <c r="AJ21" s="627"/>
      <c r="AK21" s="627"/>
      <c r="AL21" s="628">
        <v>42.9</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24850</v>
      </c>
      <c r="BH21" s="624"/>
      <c r="BI21" s="624"/>
      <c r="BJ21" s="624"/>
      <c r="BK21" s="624"/>
      <c r="BL21" s="624"/>
      <c r="BM21" s="624"/>
      <c r="BN21" s="625"/>
      <c r="BO21" s="626">
        <v>0.3</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7047751</v>
      </c>
      <c r="S22" s="624"/>
      <c r="T22" s="624"/>
      <c r="U22" s="624"/>
      <c r="V22" s="624"/>
      <c r="W22" s="624"/>
      <c r="X22" s="624"/>
      <c r="Y22" s="625"/>
      <c r="Z22" s="626">
        <v>16.899999999999999</v>
      </c>
      <c r="AA22" s="626"/>
      <c r="AB22" s="626"/>
      <c r="AC22" s="626"/>
      <c r="AD22" s="627">
        <v>7047751</v>
      </c>
      <c r="AE22" s="627"/>
      <c r="AF22" s="627"/>
      <c r="AG22" s="627"/>
      <c r="AH22" s="627"/>
      <c r="AI22" s="627"/>
      <c r="AJ22" s="627"/>
      <c r="AK22" s="627"/>
      <c r="AL22" s="628">
        <v>42.9</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2002962</v>
      </c>
      <c r="S23" s="624"/>
      <c r="T23" s="624"/>
      <c r="U23" s="624"/>
      <c r="V23" s="624"/>
      <c r="W23" s="624"/>
      <c r="X23" s="624"/>
      <c r="Y23" s="625"/>
      <c r="Z23" s="626">
        <v>4.8</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14906522</v>
      </c>
      <c r="CS24" s="613"/>
      <c r="CT24" s="613"/>
      <c r="CU24" s="613"/>
      <c r="CV24" s="613"/>
      <c r="CW24" s="613"/>
      <c r="CX24" s="613"/>
      <c r="CY24" s="614"/>
      <c r="CZ24" s="617">
        <v>37.1</v>
      </c>
      <c r="DA24" s="618"/>
      <c r="DB24" s="618"/>
      <c r="DC24" s="634"/>
      <c r="DD24" s="658">
        <v>10621389</v>
      </c>
      <c r="DE24" s="613"/>
      <c r="DF24" s="613"/>
      <c r="DG24" s="613"/>
      <c r="DH24" s="613"/>
      <c r="DI24" s="613"/>
      <c r="DJ24" s="613"/>
      <c r="DK24" s="614"/>
      <c r="DL24" s="658">
        <v>8609570</v>
      </c>
      <c r="DM24" s="613"/>
      <c r="DN24" s="613"/>
      <c r="DO24" s="613"/>
      <c r="DP24" s="613"/>
      <c r="DQ24" s="613"/>
      <c r="DR24" s="613"/>
      <c r="DS24" s="613"/>
      <c r="DT24" s="613"/>
      <c r="DU24" s="613"/>
      <c r="DV24" s="614"/>
      <c r="DW24" s="617">
        <v>52</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18414701</v>
      </c>
      <c r="S25" s="624"/>
      <c r="T25" s="624"/>
      <c r="U25" s="624"/>
      <c r="V25" s="624"/>
      <c r="W25" s="624"/>
      <c r="X25" s="624"/>
      <c r="Y25" s="625"/>
      <c r="Z25" s="626">
        <v>44.1</v>
      </c>
      <c r="AA25" s="626"/>
      <c r="AB25" s="626"/>
      <c r="AC25" s="626"/>
      <c r="AD25" s="627">
        <v>16411739</v>
      </c>
      <c r="AE25" s="627"/>
      <c r="AF25" s="627"/>
      <c r="AG25" s="627"/>
      <c r="AH25" s="627"/>
      <c r="AI25" s="627"/>
      <c r="AJ25" s="627"/>
      <c r="AK25" s="627"/>
      <c r="AL25" s="628">
        <v>99.9</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4823023</v>
      </c>
      <c r="CS25" s="655"/>
      <c r="CT25" s="655"/>
      <c r="CU25" s="655"/>
      <c r="CV25" s="655"/>
      <c r="CW25" s="655"/>
      <c r="CX25" s="655"/>
      <c r="CY25" s="656"/>
      <c r="CZ25" s="628">
        <v>12</v>
      </c>
      <c r="DA25" s="653"/>
      <c r="DB25" s="653"/>
      <c r="DC25" s="657"/>
      <c r="DD25" s="632">
        <v>4436038</v>
      </c>
      <c r="DE25" s="655"/>
      <c r="DF25" s="655"/>
      <c r="DG25" s="655"/>
      <c r="DH25" s="655"/>
      <c r="DI25" s="655"/>
      <c r="DJ25" s="655"/>
      <c r="DK25" s="656"/>
      <c r="DL25" s="632">
        <v>4036203</v>
      </c>
      <c r="DM25" s="655"/>
      <c r="DN25" s="655"/>
      <c r="DO25" s="655"/>
      <c r="DP25" s="655"/>
      <c r="DQ25" s="655"/>
      <c r="DR25" s="655"/>
      <c r="DS25" s="655"/>
      <c r="DT25" s="655"/>
      <c r="DU25" s="655"/>
      <c r="DV25" s="656"/>
      <c r="DW25" s="628">
        <v>24.4</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7543</v>
      </c>
      <c r="S26" s="624"/>
      <c r="T26" s="624"/>
      <c r="U26" s="624"/>
      <c r="V26" s="624"/>
      <c r="W26" s="624"/>
      <c r="X26" s="624"/>
      <c r="Y26" s="625"/>
      <c r="Z26" s="626">
        <v>0</v>
      </c>
      <c r="AA26" s="626"/>
      <c r="AB26" s="626"/>
      <c r="AC26" s="626"/>
      <c r="AD26" s="627">
        <v>7543</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2758707</v>
      </c>
      <c r="CS26" s="624"/>
      <c r="CT26" s="624"/>
      <c r="CU26" s="624"/>
      <c r="CV26" s="624"/>
      <c r="CW26" s="624"/>
      <c r="CX26" s="624"/>
      <c r="CY26" s="625"/>
      <c r="CZ26" s="628">
        <v>6.9</v>
      </c>
      <c r="DA26" s="653"/>
      <c r="DB26" s="653"/>
      <c r="DC26" s="657"/>
      <c r="DD26" s="632">
        <v>2555708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154091</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7467581</v>
      </c>
      <c r="BH27" s="624"/>
      <c r="BI27" s="624"/>
      <c r="BJ27" s="624"/>
      <c r="BK27" s="624"/>
      <c r="BL27" s="624"/>
      <c r="BM27" s="624"/>
      <c r="BN27" s="625"/>
      <c r="BO27" s="626">
        <v>100</v>
      </c>
      <c r="BP27" s="626"/>
      <c r="BQ27" s="626"/>
      <c r="BR27" s="626"/>
      <c r="BS27" s="627">
        <v>388360</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5947905</v>
      </c>
      <c r="CS27" s="655"/>
      <c r="CT27" s="655"/>
      <c r="CU27" s="655"/>
      <c r="CV27" s="655"/>
      <c r="CW27" s="655"/>
      <c r="CX27" s="655"/>
      <c r="CY27" s="656"/>
      <c r="CZ27" s="628">
        <v>14.8</v>
      </c>
      <c r="DA27" s="653"/>
      <c r="DB27" s="653"/>
      <c r="DC27" s="657"/>
      <c r="DD27" s="632">
        <v>2079664</v>
      </c>
      <c r="DE27" s="655"/>
      <c r="DF27" s="655"/>
      <c r="DG27" s="655"/>
      <c r="DH27" s="655"/>
      <c r="DI27" s="655"/>
      <c r="DJ27" s="655"/>
      <c r="DK27" s="656"/>
      <c r="DL27" s="632">
        <v>1542254</v>
      </c>
      <c r="DM27" s="655"/>
      <c r="DN27" s="655"/>
      <c r="DO27" s="655"/>
      <c r="DP27" s="655"/>
      <c r="DQ27" s="655"/>
      <c r="DR27" s="655"/>
      <c r="DS27" s="655"/>
      <c r="DT27" s="655"/>
      <c r="DU27" s="655"/>
      <c r="DV27" s="656"/>
      <c r="DW27" s="628">
        <v>9.3000000000000007</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216280</v>
      </c>
      <c r="S28" s="624"/>
      <c r="T28" s="624"/>
      <c r="U28" s="624"/>
      <c r="V28" s="624"/>
      <c r="W28" s="624"/>
      <c r="X28" s="624"/>
      <c r="Y28" s="625"/>
      <c r="Z28" s="626">
        <v>0.5</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4135594</v>
      </c>
      <c r="CS28" s="624"/>
      <c r="CT28" s="624"/>
      <c r="CU28" s="624"/>
      <c r="CV28" s="624"/>
      <c r="CW28" s="624"/>
      <c r="CX28" s="624"/>
      <c r="CY28" s="625"/>
      <c r="CZ28" s="628">
        <v>10.3</v>
      </c>
      <c r="DA28" s="653"/>
      <c r="DB28" s="653"/>
      <c r="DC28" s="657"/>
      <c r="DD28" s="632">
        <v>4105687</v>
      </c>
      <c r="DE28" s="624"/>
      <c r="DF28" s="624"/>
      <c r="DG28" s="624"/>
      <c r="DH28" s="624"/>
      <c r="DI28" s="624"/>
      <c r="DJ28" s="624"/>
      <c r="DK28" s="625"/>
      <c r="DL28" s="632">
        <v>3031113</v>
      </c>
      <c r="DM28" s="624"/>
      <c r="DN28" s="624"/>
      <c r="DO28" s="624"/>
      <c r="DP28" s="624"/>
      <c r="DQ28" s="624"/>
      <c r="DR28" s="624"/>
      <c r="DS28" s="624"/>
      <c r="DT28" s="624"/>
      <c r="DU28" s="624"/>
      <c r="DV28" s="625"/>
      <c r="DW28" s="628">
        <v>18.3</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182574</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4135246</v>
      </c>
      <c r="CS29" s="655"/>
      <c r="CT29" s="655"/>
      <c r="CU29" s="655"/>
      <c r="CV29" s="655"/>
      <c r="CW29" s="655"/>
      <c r="CX29" s="655"/>
      <c r="CY29" s="656"/>
      <c r="CZ29" s="628">
        <v>10.3</v>
      </c>
      <c r="DA29" s="653"/>
      <c r="DB29" s="653"/>
      <c r="DC29" s="657"/>
      <c r="DD29" s="632">
        <v>4105339</v>
      </c>
      <c r="DE29" s="655"/>
      <c r="DF29" s="655"/>
      <c r="DG29" s="655"/>
      <c r="DH29" s="655"/>
      <c r="DI29" s="655"/>
      <c r="DJ29" s="655"/>
      <c r="DK29" s="656"/>
      <c r="DL29" s="632">
        <v>3030765</v>
      </c>
      <c r="DM29" s="655"/>
      <c r="DN29" s="655"/>
      <c r="DO29" s="655"/>
      <c r="DP29" s="655"/>
      <c r="DQ29" s="655"/>
      <c r="DR29" s="655"/>
      <c r="DS29" s="655"/>
      <c r="DT29" s="655"/>
      <c r="DU29" s="655"/>
      <c r="DV29" s="656"/>
      <c r="DW29" s="628">
        <v>18.3</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5248677</v>
      </c>
      <c r="S30" s="624"/>
      <c r="T30" s="624"/>
      <c r="U30" s="624"/>
      <c r="V30" s="624"/>
      <c r="W30" s="624"/>
      <c r="X30" s="624"/>
      <c r="Y30" s="625"/>
      <c r="Z30" s="626">
        <v>12.6</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4050301</v>
      </c>
      <c r="CS30" s="624"/>
      <c r="CT30" s="624"/>
      <c r="CU30" s="624"/>
      <c r="CV30" s="624"/>
      <c r="CW30" s="624"/>
      <c r="CX30" s="624"/>
      <c r="CY30" s="625"/>
      <c r="CZ30" s="628">
        <v>10.1</v>
      </c>
      <c r="DA30" s="653"/>
      <c r="DB30" s="653"/>
      <c r="DC30" s="657"/>
      <c r="DD30" s="632">
        <v>4022051</v>
      </c>
      <c r="DE30" s="624"/>
      <c r="DF30" s="624"/>
      <c r="DG30" s="624"/>
      <c r="DH30" s="624"/>
      <c r="DI30" s="624"/>
      <c r="DJ30" s="624"/>
      <c r="DK30" s="625"/>
      <c r="DL30" s="632">
        <v>2947477</v>
      </c>
      <c r="DM30" s="624"/>
      <c r="DN30" s="624"/>
      <c r="DO30" s="624"/>
      <c r="DP30" s="624"/>
      <c r="DQ30" s="624"/>
      <c r="DR30" s="624"/>
      <c r="DS30" s="624"/>
      <c r="DT30" s="624"/>
      <c r="DU30" s="624"/>
      <c r="DV30" s="625"/>
      <c r="DW30" s="628">
        <v>17.8</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18"/>
      <c r="AV31" s="218"/>
      <c r="AW31" s="218"/>
      <c r="AX31" s="609" t="s">
        <v>178</v>
      </c>
      <c r="AY31" s="610"/>
      <c r="AZ31" s="610"/>
      <c r="BA31" s="610"/>
      <c r="BB31" s="610"/>
      <c r="BC31" s="610"/>
      <c r="BD31" s="610"/>
      <c r="BE31" s="610"/>
      <c r="BF31" s="611"/>
      <c r="BG31" s="679">
        <v>99.1</v>
      </c>
      <c r="BH31" s="667"/>
      <c r="BI31" s="667"/>
      <c r="BJ31" s="667"/>
      <c r="BK31" s="667"/>
      <c r="BL31" s="667"/>
      <c r="BM31" s="618">
        <v>89.4</v>
      </c>
      <c r="BN31" s="667"/>
      <c r="BO31" s="667"/>
      <c r="BP31" s="667"/>
      <c r="BQ31" s="668"/>
      <c r="BR31" s="679">
        <v>99.2</v>
      </c>
      <c r="BS31" s="667"/>
      <c r="BT31" s="667"/>
      <c r="BU31" s="667"/>
      <c r="BV31" s="667"/>
      <c r="BW31" s="667"/>
      <c r="BX31" s="618">
        <v>89.1</v>
      </c>
      <c r="BY31" s="667"/>
      <c r="BZ31" s="667"/>
      <c r="CA31" s="667"/>
      <c r="CB31" s="668"/>
      <c r="CD31" s="661"/>
      <c r="CE31" s="662"/>
      <c r="CF31" s="620" t="s">
        <v>301</v>
      </c>
      <c r="CG31" s="621"/>
      <c r="CH31" s="621"/>
      <c r="CI31" s="621"/>
      <c r="CJ31" s="621"/>
      <c r="CK31" s="621"/>
      <c r="CL31" s="621"/>
      <c r="CM31" s="621"/>
      <c r="CN31" s="621"/>
      <c r="CO31" s="621"/>
      <c r="CP31" s="621"/>
      <c r="CQ31" s="622"/>
      <c r="CR31" s="623">
        <v>84945</v>
      </c>
      <c r="CS31" s="655"/>
      <c r="CT31" s="655"/>
      <c r="CU31" s="655"/>
      <c r="CV31" s="655"/>
      <c r="CW31" s="655"/>
      <c r="CX31" s="655"/>
      <c r="CY31" s="656"/>
      <c r="CZ31" s="628">
        <v>0.2</v>
      </c>
      <c r="DA31" s="653"/>
      <c r="DB31" s="653"/>
      <c r="DC31" s="657"/>
      <c r="DD31" s="632">
        <v>83288</v>
      </c>
      <c r="DE31" s="655"/>
      <c r="DF31" s="655"/>
      <c r="DG31" s="655"/>
      <c r="DH31" s="655"/>
      <c r="DI31" s="655"/>
      <c r="DJ31" s="655"/>
      <c r="DK31" s="656"/>
      <c r="DL31" s="632">
        <v>83288</v>
      </c>
      <c r="DM31" s="655"/>
      <c r="DN31" s="655"/>
      <c r="DO31" s="655"/>
      <c r="DP31" s="655"/>
      <c r="DQ31" s="655"/>
      <c r="DR31" s="655"/>
      <c r="DS31" s="655"/>
      <c r="DT31" s="655"/>
      <c r="DU31" s="655"/>
      <c r="DV31" s="656"/>
      <c r="DW31" s="628">
        <v>0.5</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3670737</v>
      </c>
      <c r="S32" s="624"/>
      <c r="T32" s="624"/>
      <c r="U32" s="624"/>
      <c r="V32" s="624"/>
      <c r="W32" s="624"/>
      <c r="X32" s="624"/>
      <c r="Y32" s="625"/>
      <c r="Z32" s="626">
        <v>8.8000000000000007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303</v>
      </c>
      <c r="AX32" s="620" t="s">
        <v>304</v>
      </c>
      <c r="AY32" s="621"/>
      <c r="AZ32" s="621"/>
      <c r="BA32" s="621"/>
      <c r="BB32" s="621"/>
      <c r="BC32" s="621"/>
      <c r="BD32" s="621"/>
      <c r="BE32" s="621"/>
      <c r="BF32" s="622"/>
      <c r="BG32" s="680">
        <v>99.2</v>
      </c>
      <c r="BH32" s="655"/>
      <c r="BI32" s="655"/>
      <c r="BJ32" s="655"/>
      <c r="BK32" s="655"/>
      <c r="BL32" s="655"/>
      <c r="BM32" s="629">
        <v>97.3</v>
      </c>
      <c r="BN32" s="655"/>
      <c r="BO32" s="655"/>
      <c r="BP32" s="655"/>
      <c r="BQ32" s="678"/>
      <c r="BR32" s="680">
        <v>99.2</v>
      </c>
      <c r="BS32" s="655"/>
      <c r="BT32" s="655"/>
      <c r="BU32" s="655"/>
      <c r="BV32" s="655"/>
      <c r="BW32" s="655"/>
      <c r="BX32" s="629">
        <v>97.1</v>
      </c>
      <c r="BY32" s="655"/>
      <c r="BZ32" s="655"/>
      <c r="CA32" s="655"/>
      <c r="CB32" s="678"/>
      <c r="CD32" s="663"/>
      <c r="CE32" s="664"/>
      <c r="CF32" s="620" t="s">
        <v>305</v>
      </c>
      <c r="CG32" s="621"/>
      <c r="CH32" s="621"/>
      <c r="CI32" s="621"/>
      <c r="CJ32" s="621"/>
      <c r="CK32" s="621"/>
      <c r="CL32" s="621"/>
      <c r="CM32" s="621"/>
      <c r="CN32" s="621"/>
      <c r="CO32" s="621"/>
      <c r="CP32" s="621"/>
      <c r="CQ32" s="622"/>
      <c r="CR32" s="623">
        <v>348</v>
      </c>
      <c r="CS32" s="624"/>
      <c r="CT32" s="624"/>
      <c r="CU32" s="624"/>
      <c r="CV32" s="624"/>
      <c r="CW32" s="624"/>
      <c r="CX32" s="624"/>
      <c r="CY32" s="625"/>
      <c r="CZ32" s="628">
        <v>0</v>
      </c>
      <c r="DA32" s="653"/>
      <c r="DB32" s="653"/>
      <c r="DC32" s="657"/>
      <c r="DD32" s="632">
        <v>348</v>
      </c>
      <c r="DE32" s="624"/>
      <c r="DF32" s="624"/>
      <c r="DG32" s="624"/>
      <c r="DH32" s="624"/>
      <c r="DI32" s="624"/>
      <c r="DJ32" s="624"/>
      <c r="DK32" s="625"/>
      <c r="DL32" s="632">
        <v>348</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81083</v>
      </c>
      <c r="S33" s="624"/>
      <c r="T33" s="624"/>
      <c r="U33" s="624"/>
      <c r="V33" s="624"/>
      <c r="W33" s="624"/>
      <c r="X33" s="624"/>
      <c r="Y33" s="625"/>
      <c r="Z33" s="626">
        <v>0.2</v>
      </c>
      <c r="AA33" s="626"/>
      <c r="AB33" s="626"/>
      <c r="AC33" s="626"/>
      <c r="AD33" s="627">
        <v>8705</v>
      </c>
      <c r="AE33" s="627"/>
      <c r="AF33" s="627"/>
      <c r="AG33" s="627"/>
      <c r="AH33" s="627"/>
      <c r="AI33" s="627"/>
      <c r="AJ33" s="627"/>
      <c r="AK33" s="627"/>
      <c r="AL33" s="628">
        <v>0.1</v>
      </c>
      <c r="AM33" s="629"/>
      <c r="AN33" s="629"/>
      <c r="AO33" s="630"/>
      <c r="AP33" s="673"/>
      <c r="AQ33" s="674"/>
      <c r="AR33" s="674"/>
      <c r="AS33" s="674"/>
      <c r="AT33" s="677"/>
      <c r="AU33" s="219"/>
      <c r="AV33" s="219"/>
      <c r="AW33" s="219"/>
      <c r="AX33" s="644" t="s">
        <v>307</v>
      </c>
      <c r="AY33" s="645"/>
      <c r="AZ33" s="645"/>
      <c r="BA33" s="645"/>
      <c r="BB33" s="645"/>
      <c r="BC33" s="645"/>
      <c r="BD33" s="645"/>
      <c r="BE33" s="645"/>
      <c r="BF33" s="646"/>
      <c r="BG33" s="681">
        <v>98.9</v>
      </c>
      <c r="BH33" s="682"/>
      <c r="BI33" s="682"/>
      <c r="BJ33" s="682"/>
      <c r="BK33" s="682"/>
      <c r="BL33" s="682"/>
      <c r="BM33" s="683">
        <v>83.2</v>
      </c>
      <c r="BN33" s="682"/>
      <c r="BO33" s="682"/>
      <c r="BP33" s="682"/>
      <c r="BQ33" s="684"/>
      <c r="BR33" s="681">
        <v>99.1</v>
      </c>
      <c r="BS33" s="682"/>
      <c r="BT33" s="682"/>
      <c r="BU33" s="682"/>
      <c r="BV33" s="682"/>
      <c r="BW33" s="682"/>
      <c r="BX33" s="683">
        <v>83</v>
      </c>
      <c r="BY33" s="682"/>
      <c r="BZ33" s="682"/>
      <c r="CA33" s="682"/>
      <c r="CB33" s="684"/>
      <c r="CD33" s="620" t="s">
        <v>308</v>
      </c>
      <c r="CE33" s="621"/>
      <c r="CF33" s="621"/>
      <c r="CG33" s="621"/>
      <c r="CH33" s="621"/>
      <c r="CI33" s="621"/>
      <c r="CJ33" s="621"/>
      <c r="CK33" s="621"/>
      <c r="CL33" s="621"/>
      <c r="CM33" s="621"/>
      <c r="CN33" s="621"/>
      <c r="CO33" s="621"/>
      <c r="CP33" s="621"/>
      <c r="CQ33" s="622"/>
      <c r="CR33" s="623">
        <v>15335754</v>
      </c>
      <c r="CS33" s="655"/>
      <c r="CT33" s="655"/>
      <c r="CU33" s="655"/>
      <c r="CV33" s="655"/>
      <c r="CW33" s="655"/>
      <c r="CX33" s="655"/>
      <c r="CY33" s="656"/>
      <c r="CZ33" s="628">
        <v>38.200000000000003</v>
      </c>
      <c r="DA33" s="653"/>
      <c r="DB33" s="653"/>
      <c r="DC33" s="657"/>
      <c r="DD33" s="632">
        <v>9248155</v>
      </c>
      <c r="DE33" s="655"/>
      <c r="DF33" s="655"/>
      <c r="DG33" s="655"/>
      <c r="DH33" s="655"/>
      <c r="DI33" s="655"/>
      <c r="DJ33" s="655"/>
      <c r="DK33" s="656"/>
      <c r="DL33" s="632">
        <v>6696394</v>
      </c>
      <c r="DM33" s="655"/>
      <c r="DN33" s="655"/>
      <c r="DO33" s="655"/>
      <c r="DP33" s="655"/>
      <c r="DQ33" s="655"/>
      <c r="DR33" s="655"/>
      <c r="DS33" s="655"/>
      <c r="DT33" s="655"/>
      <c r="DU33" s="655"/>
      <c r="DV33" s="656"/>
      <c r="DW33" s="628">
        <v>40.5</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2430097</v>
      </c>
      <c r="S34" s="624"/>
      <c r="T34" s="624"/>
      <c r="U34" s="624"/>
      <c r="V34" s="624"/>
      <c r="W34" s="624"/>
      <c r="X34" s="624"/>
      <c r="Y34" s="625"/>
      <c r="Z34" s="626">
        <v>5.8</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5120895</v>
      </c>
      <c r="CS34" s="624"/>
      <c r="CT34" s="624"/>
      <c r="CU34" s="624"/>
      <c r="CV34" s="624"/>
      <c r="CW34" s="624"/>
      <c r="CX34" s="624"/>
      <c r="CY34" s="625"/>
      <c r="CZ34" s="628">
        <v>12.8</v>
      </c>
      <c r="DA34" s="653"/>
      <c r="DB34" s="653"/>
      <c r="DC34" s="657"/>
      <c r="DD34" s="632">
        <v>2867595</v>
      </c>
      <c r="DE34" s="624"/>
      <c r="DF34" s="624"/>
      <c r="DG34" s="624"/>
      <c r="DH34" s="624"/>
      <c r="DI34" s="624"/>
      <c r="DJ34" s="624"/>
      <c r="DK34" s="625"/>
      <c r="DL34" s="632">
        <v>2371704</v>
      </c>
      <c r="DM34" s="624"/>
      <c r="DN34" s="624"/>
      <c r="DO34" s="624"/>
      <c r="DP34" s="624"/>
      <c r="DQ34" s="624"/>
      <c r="DR34" s="624"/>
      <c r="DS34" s="624"/>
      <c r="DT34" s="624"/>
      <c r="DU34" s="624"/>
      <c r="DV34" s="625"/>
      <c r="DW34" s="628">
        <v>14.3</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4087938</v>
      </c>
      <c r="S35" s="624"/>
      <c r="T35" s="624"/>
      <c r="U35" s="624"/>
      <c r="V35" s="624"/>
      <c r="W35" s="624"/>
      <c r="X35" s="624"/>
      <c r="Y35" s="625"/>
      <c r="Z35" s="626">
        <v>9.8000000000000007</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51059</v>
      </c>
      <c r="CS35" s="655"/>
      <c r="CT35" s="655"/>
      <c r="CU35" s="655"/>
      <c r="CV35" s="655"/>
      <c r="CW35" s="655"/>
      <c r="CX35" s="655"/>
      <c r="CY35" s="656"/>
      <c r="CZ35" s="628">
        <v>0.1</v>
      </c>
      <c r="DA35" s="653"/>
      <c r="DB35" s="653"/>
      <c r="DC35" s="657"/>
      <c r="DD35" s="632">
        <v>27376</v>
      </c>
      <c r="DE35" s="655"/>
      <c r="DF35" s="655"/>
      <c r="DG35" s="655"/>
      <c r="DH35" s="655"/>
      <c r="DI35" s="655"/>
      <c r="DJ35" s="655"/>
      <c r="DK35" s="656"/>
      <c r="DL35" s="632">
        <v>26223</v>
      </c>
      <c r="DM35" s="655"/>
      <c r="DN35" s="655"/>
      <c r="DO35" s="655"/>
      <c r="DP35" s="655"/>
      <c r="DQ35" s="655"/>
      <c r="DR35" s="655"/>
      <c r="DS35" s="655"/>
      <c r="DT35" s="655"/>
      <c r="DU35" s="655"/>
      <c r="DV35" s="656"/>
      <c r="DW35" s="628">
        <v>0.2</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1340533</v>
      </c>
      <c r="S36" s="624"/>
      <c r="T36" s="624"/>
      <c r="U36" s="624"/>
      <c r="V36" s="624"/>
      <c r="W36" s="624"/>
      <c r="X36" s="624"/>
      <c r="Y36" s="625"/>
      <c r="Z36" s="626">
        <v>3.2</v>
      </c>
      <c r="AA36" s="626"/>
      <c r="AB36" s="626"/>
      <c r="AC36" s="626"/>
      <c r="AD36" s="627" t="s">
        <v>122</v>
      </c>
      <c r="AE36" s="627"/>
      <c r="AF36" s="627"/>
      <c r="AG36" s="627"/>
      <c r="AH36" s="627"/>
      <c r="AI36" s="627"/>
      <c r="AJ36" s="627"/>
      <c r="AK36" s="627"/>
      <c r="AL36" s="628" t="s">
        <v>122</v>
      </c>
      <c r="AM36" s="629"/>
      <c r="AN36" s="629"/>
      <c r="AO36" s="630"/>
      <c r="AP36" s="222"/>
      <c r="AQ36" s="689" t="s">
        <v>316</v>
      </c>
      <c r="AR36" s="690"/>
      <c r="AS36" s="690"/>
      <c r="AT36" s="690"/>
      <c r="AU36" s="690"/>
      <c r="AV36" s="690"/>
      <c r="AW36" s="690"/>
      <c r="AX36" s="690"/>
      <c r="AY36" s="691"/>
      <c r="AZ36" s="612">
        <v>4049011</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61210</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4244490</v>
      </c>
      <c r="CS36" s="624"/>
      <c r="CT36" s="624"/>
      <c r="CU36" s="624"/>
      <c r="CV36" s="624"/>
      <c r="CW36" s="624"/>
      <c r="CX36" s="624"/>
      <c r="CY36" s="625"/>
      <c r="CZ36" s="628">
        <v>10.6</v>
      </c>
      <c r="DA36" s="653"/>
      <c r="DB36" s="653"/>
      <c r="DC36" s="657"/>
      <c r="DD36" s="632">
        <v>3561709</v>
      </c>
      <c r="DE36" s="624"/>
      <c r="DF36" s="624"/>
      <c r="DG36" s="624"/>
      <c r="DH36" s="624"/>
      <c r="DI36" s="624"/>
      <c r="DJ36" s="624"/>
      <c r="DK36" s="625"/>
      <c r="DL36" s="632">
        <v>2316980</v>
      </c>
      <c r="DM36" s="624"/>
      <c r="DN36" s="624"/>
      <c r="DO36" s="624"/>
      <c r="DP36" s="624"/>
      <c r="DQ36" s="624"/>
      <c r="DR36" s="624"/>
      <c r="DS36" s="624"/>
      <c r="DT36" s="624"/>
      <c r="DU36" s="624"/>
      <c r="DV36" s="625"/>
      <c r="DW36" s="628">
        <v>14</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488190</v>
      </c>
      <c r="S37" s="624"/>
      <c r="T37" s="624"/>
      <c r="U37" s="624"/>
      <c r="V37" s="624"/>
      <c r="W37" s="624"/>
      <c r="X37" s="624"/>
      <c r="Y37" s="625"/>
      <c r="Z37" s="626">
        <v>1.2</v>
      </c>
      <c r="AA37" s="626"/>
      <c r="AB37" s="626"/>
      <c r="AC37" s="626"/>
      <c r="AD37" s="627">
        <v>40</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1223153</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-35941</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1559462</v>
      </c>
      <c r="CS37" s="655"/>
      <c r="CT37" s="655"/>
      <c r="CU37" s="655"/>
      <c r="CV37" s="655"/>
      <c r="CW37" s="655"/>
      <c r="CX37" s="655"/>
      <c r="CY37" s="656"/>
      <c r="CZ37" s="628">
        <v>3.9</v>
      </c>
      <c r="DA37" s="653"/>
      <c r="DB37" s="653"/>
      <c r="DC37" s="657"/>
      <c r="DD37" s="632">
        <v>1398548</v>
      </c>
      <c r="DE37" s="655"/>
      <c r="DF37" s="655"/>
      <c r="DG37" s="655"/>
      <c r="DH37" s="655"/>
      <c r="DI37" s="655"/>
      <c r="DJ37" s="655"/>
      <c r="DK37" s="656"/>
      <c r="DL37" s="632">
        <v>1050370</v>
      </c>
      <c r="DM37" s="655"/>
      <c r="DN37" s="655"/>
      <c r="DO37" s="655"/>
      <c r="DP37" s="655"/>
      <c r="DQ37" s="655"/>
      <c r="DR37" s="655"/>
      <c r="DS37" s="655"/>
      <c r="DT37" s="655"/>
      <c r="DU37" s="655"/>
      <c r="DV37" s="656"/>
      <c r="DW37" s="628">
        <v>6.3</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5397528</v>
      </c>
      <c r="S38" s="624"/>
      <c r="T38" s="624"/>
      <c r="U38" s="624"/>
      <c r="V38" s="624"/>
      <c r="W38" s="624"/>
      <c r="X38" s="624"/>
      <c r="Y38" s="625"/>
      <c r="Z38" s="626">
        <v>12.9</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104232</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6963</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2713902</v>
      </c>
      <c r="CS38" s="624"/>
      <c r="CT38" s="624"/>
      <c r="CU38" s="624"/>
      <c r="CV38" s="624"/>
      <c r="CW38" s="624"/>
      <c r="CX38" s="624"/>
      <c r="CY38" s="625"/>
      <c r="CZ38" s="628">
        <v>6.8</v>
      </c>
      <c r="DA38" s="653"/>
      <c r="DB38" s="653"/>
      <c r="DC38" s="657"/>
      <c r="DD38" s="632">
        <v>2218587</v>
      </c>
      <c r="DE38" s="624"/>
      <c r="DF38" s="624"/>
      <c r="DG38" s="624"/>
      <c r="DH38" s="624"/>
      <c r="DI38" s="624"/>
      <c r="DJ38" s="624"/>
      <c r="DK38" s="625"/>
      <c r="DL38" s="632">
        <v>1981487</v>
      </c>
      <c r="DM38" s="624"/>
      <c r="DN38" s="624"/>
      <c r="DO38" s="624"/>
      <c r="DP38" s="624"/>
      <c r="DQ38" s="624"/>
      <c r="DR38" s="624"/>
      <c r="DS38" s="624"/>
      <c r="DT38" s="624"/>
      <c r="DU38" s="624"/>
      <c r="DV38" s="625"/>
      <c r="DW38" s="628">
        <v>12</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7284</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11079</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3077284</v>
      </c>
      <c r="CS39" s="655"/>
      <c r="CT39" s="655"/>
      <c r="CU39" s="655"/>
      <c r="CV39" s="655"/>
      <c r="CW39" s="655"/>
      <c r="CX39" s="655"/>
      <c r="CY39" s="656"/>
      <c r="CZ39" s="628">
        <v>7.7</v>
      </c>
      <c r="DA39" s="653"/>
      <c r="DB39" s="653"/>
      <c r="DC39" s="657"/>
      <c r="DD39" s="632">
        <v>572604</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v>118369</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v>440</v>
      </c>
      <c r="BA40" s="624"/>
      <c r="BB40" s="624"/>
      <c r="BC40" s="624"/>
      <c r="BD40" s="655"/>
      <c r="BE40" s="655"/>
      <c r="BF40" s="678"/>
      <c r="BG40" s="671" t="s">
        <v>333</v>
      </c>
      <c r="BH40" s="672"/>
      <c r="BI40" s="672"/>
      <c r="BJ40" s="672"/>
      <c r="BK40" s="672"/>
      <c r="BL40" s="223"/>
      <c r="BM40" s="621" t="s">
        <v>334</v>
      </c>
      <c r="BN40" s="621"/>
      <c r="BO40" s="621"/>
      <c r="BP40" s="621"/>
      <c r="BQ40" s="621"/>
      <c r="BR40" s="621"/>
      <c r="BS40" s="621"/>
      <c r="BT40" s="621"/>
      <c r="BU40" s="622"/>
      <c r="BV40" s="623">
        <v>114</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128124</v>
      </c>
      <c r="CS40" s="624"/>
      <c r="CT40" s="624"/>
      <c r="CU40" s="624"/>
      <c r="CV40" s="624"/>
      <c r="CW40" s="624"/>
      <c r="CX40" s="624"/>
      <c r="CY40" s="625"/>
      <c r="CZ40" s="628">
        <v>0.3</v>
      </c>
      <c r="DA40" s="653"/>
      <c r="DB40" s="653"/>
      <c r="DC40" s="657"/>
      <c r="DD40" s="632">
        <v>284</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41719972</v>
      </c>
      <c r="S41" s="696"/>
      <c r="T41" s="696"/>
      <c r="U41" s="696"/>
      <c r="V41" s="696"/>
      <c r="W41" s="696"/>
      <c r="X41" s="696"/>
      <c r="Y41" s="700"/>
      <c r="Z41" s="701">
        <v>100</v>
      </c>
      <c r="AA41" s="701"/>
      <c r="AB41" s="701"/>
      <c r="AC41" s="701"/>
      <c r="AD41" s="702">
        <v>16428027</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591371</v>
      </c>
      <c r="BA41" s="624"/>
      <c r="BB41" s="624"/>
      <c r="BC41" s="624"/>
      <c r="BD41" s="655"/>
      <c r="BE41" s="655"/>
      <c r="BF41" s="678"/>
      <c r="BG41" s="671"/>
      <c r="BH41" s="672"/>
      <c r="BI41" s="672"/>
      <c r="BJ41" s="672"/>
      <c r="BK41" s="672"/>
      <c r="BL41" s="223"/>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2122531</v>
      </c>
      <c r="BA42" s="696"/>
      <c r="BB42" s="696"/>
      <c r="BC42" s="696"/>
      <c r="BD42" s="682"/>
      <c r="BE42" s="682"/>
      <c r="BF42" s="684"/>
      <c r="BG42" s="673"/>
      <c r="BH42" s="674"/>
      <c r="BI42" s="674"/>
      <c r="BJ42" s="674"/>
      <c r="BK42" s="674"/>
      <c r="BL42" s="224"/>
      <c r="BM42" s="645" t="s">
        <v>341</v>
      </c>
      <c r="BN42" s="645"/>
      <c r="BO42" s="645"/>
      <c r="BP42" s="645"/>
      <c r="BQ42" s="645"/>
      <c r="BR42" s="645"/>
      <c r="BS42" s="645"/>
      <c r="BT42" s="645"/>
      <c r="BU42" s="646"/>
      <c r="BV42" s="695">
        <v>426</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9899483</v>
      </c>
      <c r="CS42" s="655"/>
      <c r="CT42" s="655"/>
      <c r="CU42" s="655"/>
      <c r="CV42" s="655"/>
      <c r="CW42" s="655"/>
      <c r="CX42" s="655"/>
      <c r="CY42" s="656"/>
      <c r="CZ42" s="628">
        <v>24.7</v>
      </c>
      <c r="DA42" s="653"/>
      <c r="DB42" s="653"/>
      <c r="DC42" s="657"/>
      <c r="DD42" s="632">
        <v>1076101</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343</v>
      </c>
      <c r="CD43" s="620" t="s">
        <v>344</v>
      </c>
      <c r="CE43" s="621"/>
      <c r="CF43" s="621"/>
      <c r="CG43" s="621"/>
      <c r="CH43" s="621"/>
      <c r="CI43" s="621"/>
      <c r="CJ43" s="621"/>
      <c r="CK43" s="621"/>
      <c r="CL43" s="621"/>
      <c r="CM43" s="621"/>
      <c r="CN43" s="621"/>
      <c r="CO43" s="621"/>
      <c r="CP43" s="621"/>
      <c r="CQ43" s="622"/>
      <c r="CR43" s="623">
        <v>160119</v>
      </c>
      <c r="CS43" s="655"/>
      <c r="CT43" s="655"/>
      <c r="CU43" s="655"/>
      <c r="CV43" s="655"/>
      <c r="CW43" s="655"/>
      <c r="CX43" s="655"/>
      <c r="CY43" s="656"/>
      <c r="CZ43" s="628">
        <v>0.4</v>
      </c>
      <c r="DA43" s="653"/>
      <c r="DB43" s="653"/>
      <c r="DC43" s="657"/>
      <c r="DD43" s="632">
        <v>34719</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6330756</v>
      </c>
      <c r="CS44" s="624"/>
      <c r="CT44" s="624"/>
      <c r="CU44" s="624"/>
      <c r="CV44" s="624"/>
      <c r="CW44" s="624"/>
      <c r="CX44" s="624"/>
      <c r="CY44" s="625"/>
      <c r="CZ44" s="628">
        <v>15.8</v>
      </c>
      <c r="DA44" s="629"/>
      <c r="DB44" s="629"/>
      <c r="DC44" s="635"/>
      <c r="DD44" s="632">
        <v>514062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1139454</v>
      </c>
      <c r="CS45" s="655"/>
      <c r="CT45" s="655"/>
      <c r="CU45" s="655"/>
      <c r="CV45" s="655"/>
      <c r="CW45" s="655"/>
      <c r="CX45" s="655"/>
      <c r="CY45" s="656"/>
      <c r="CZ45" s="628">
        <v>2.8</v>
      </c>
      <c r="DA45" s="653"/>
      <c r="DB45" s="653"/>
      <c r="DC45" s="657"/>
      <c r="DD45" s="632">
        <v>202009</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349</v>
      </c>
      <c r="CG46" s="621"/>
      <c r="CH46" s="621"/>
      <c r="CI46" s="621"/>
      <c r="CJ46" s="621"/>
      <c r="CK46" s="621"/>
      <c r="CL46" s="621"/>
      <c r="CM46" s="621"/>
      <c r="CN46" s="621"/>
      <c r="CO46" s="621"/>
      <c r="CP46" s="621"/>
      <c r="CQ46" s="622"/>
      <c r="CR46" s="623">
        <v>5021162</v>
      </c>
      <c r="CS46" s="624"/>
      <c r="CT46" s="624"/>
      <c r="CU46" s="624"/>
      <c r="CV46" s="624"/>
      <c r="CW46" s="624"/>
      <c r="CX46" s="624"/>
      <c r="CY46" s="625"/>
      <c r="CZ46" s="628">
        <v>12.5</v>
      </c>
      <c r="DA46" s="629"/>
      <c r="DB46" s="629"/>
      <c r="DC46" s="635"/>
      <c r="DD46" s="632">
        <v>268359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350</v>
      </c>
      <c r="CG47" s="621"/>
      <c r="CH47" s="621"/>
      <c r="CI47" s="621"/>
      <c r="CJ47" s="621"/>
      <c r="CK47" s="621"/>
      <c r="CL47" s="621"/>
      <c r="CM47" s="621"/>
      <c r="CN47" s="621"/>
      <c r="CO47" s="621"/>
      <c r="CP47" s="621"/>
      <c r="CQ47" s="622"/>
      <c r="CR47" s="623">
        <v>3568727</v>
      </c>
      <c r="CS47" s="655"/>
      <c r="CT47" s="655"/>
      <c r="CU47" s="655"/>
      <c r="CV47" s="655"/>
      <c r="CW47" s="655"/>
      <c r="CX47" s="655"/>
      <c r="CY47" s="656"/>
      <c r="CZ47" s="628">
        <v>8.9</v>
      </c>
      <c r="DA47" s="653"/>
      <c r="DB47" s="653"/>
      <c r="DC47" s="657"/>
      <c r="DD47" s="632">
        <v>562039</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352</v>
      </c>
      <c r="CE49" s="645"/>
      <c r="CF49" s="645"/>
      <c r="CG49" s="645"/>
      <c r="CH49" s="645"/>
      <c r="CI49" s="645"/>
      <c r="CJ49" s="645"/>
      <c r="CK49" s="645"/>
      <c r="CL49" s="645"/>
      <c r="CM49" s="645"/>
      <c r="CN49" s="645"/>
      <c r="CO49" s="645"/>
      <c r="CP49" s="645"/>
      <c r="CQ49" s="646"/>
      <c r="CR49" s="695">
        <v>40141759</v>
      </c>
      <c r="CS49" s="682"/>
      <c r="CT49" s="682"/>
      <c r="CU49" s="682"/>
      <c r="CV49" s="682"/>
      <c r="CW49" s="682"/>
      <c r="CX49" s="682"/>
      <c r="CY49" s="711"/>
      <c r="CZ49" s="703">
        <v>100</v>
      </c>
      <c r="DA49" s="712"/>
      <c r="DB49" s="712"/>
      <c r="DC49" s="713"/>
      <c r="DD49" s="714">
        <v>20945645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qvnBAOCNebHbtVKlkhSuhRa0iwd4T+YF+H0kHKiURYGnMKGqxBocnfe/S3wh3+K3gA3tKhJuPN5vxzV/0YdFoQ==" saltValue="/RFew3DgrOQNa3NEsQLN6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85" zoomScaleNormal="8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375</v>
      </c>
      <c r="C7" s="750"/>
      <c r="D7" s="750"/>
      <c r="E7" s="750"/>
      <c r="F7" s="750"/>
      <c r="G7" s="750"/>
      <c r="H7" s="750"/>
      <c r="I7" s="750"/>
      <c r="J7" s="750"/>
      <c r="K7" s="750"/>
      <c r="L7" s="750"/>
      <c r="M7" s="750"/>
      <c r="N7" s="750"/>
      <c r="O7" s="750"/>
      <c r="P7" s="751"/>
      <c r="Q7" s="752">
        <v>41715</v>
      </c>
      <c r="R7" s="753"/>
      <c r="S7" s="753"/>
      <c r="T7" s="753"/>
      <c r="U7" s="753"/>
      <c r="V7" s="753">
        <v>40137</v>
      </c>
      <c r="W7" s="753"/>
      <c r="X7" s="753"/>
      <c r="Y7" s="753"/>
      <c r="Z7" s="753"/>
      <c r="AA7" s="753">
        <v>1578</v>
      </c>
      <c r="AB7" s="753"/>
      <c r="AC7" s="753"/>
      <c r="AD7" s="753"/>
      <c r="AE7" s="754"/>
      <c r="AF7" s="755">
        <v>1271</v>
      </c>
      <c r="AG7" s="756"/>
      <c r="AH7" s="756"/>
      <c r="AI7" s="756"/>
      <c r="AJ7" s="757"/>
      <c r="AK7" s="758" t="s">
        <v>579</v>
      </c>
      <c r="AL7" s="759"/>
      <c r="AM7" s="759"/>
      <c r="AN7" s="759"/>
      <c r="AO7" s="759"/>
      <c r="AP7" s="759">
        <v>30093</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560</v>
      </c>
      <c r="BT7" s="747"/>
      <c r="BU7" s="747"/>
      <c r="BV7" s="747"/>
      <c r="BW7" s="747"/>
      <c r="BX7" s="747"/>
      <c r="BY7" s="747"/>
      <c r="BZ7" s="747"/>
      <c r="CA7" s="747"/>
      <c r="CB7" s="747"/>
      <c r="CC7" s="747"/>
      <c r="CD7" s="747"/>
      <c r="CE7" s="747"/>
      <c r="CF7" s="747"/>
      <c r="CG7" s="762"/>
      <c r="CH7" s="743">
        <v>-28</v>
      </c>
      <c r="CI7" s="744"/>
      <c r="CJ7" s="744"/>
      <c r="CK7" s="744"/>
      <c r="CL7" s="745"/>
      <c r="CM7" s="743">
        <v>160</v>
      </c>
      <c r="CN7" s="744"/>
      <c r="CO7" s="744"/>
      <c r="CP7" s="744"/>
      <c r="CQ7" s="745"/>
      <c r="CR7" s="743">
        <v>63</v>
      </c>
      <c r="CS7" s="744"/>
      <c r="CT7" s="744"/>
      <c r="CU7" s="744"/>
      <c r="CV7" s="745"/>
      <c r="CW7" s="743">
        <v>39</v>
      </c>
      <c r="CX7" s="744"/>
      <c r="CY7" s="744"/>
      <c r="CZ7" s="744"/>
      <c r="DA7" s="745"/>
      <c r="DB7" s="743">
        <v>104</v>
      </c>
      <c r="DC7" s="744"/>
      <c r="DD7" s="744"/>
      <c r="DE7" s="744"/>
      <c r="DF7" s="745"/>
      <c r="DG7" s="743" t="s">
        <v>579</v>
      </c>
      <c r="DH7" s="744"/>
      <c r="DI7" s="744"/>
      <c r="DJ7" s="744"/>
      <c r="DK7" s="745"/>
      <c r="DL7" s="743" t="s">
        <v>579</v>
      </c>
      <c r="DM7" s="744"/>
      <c r="DN7" s="744"/>
      <c r="DO7" s="744"/>
      <c r="DP7" s="745"/>
      <c r="DQ7" s="743" t="s">
        <v>579</v>
      </c>
      <c r="DR7" s="744"/>
      <c r="DS7" s="744"/>
      <c r="DT7" s="744"/>
      <c r="DU7" s="745"/>
      <c r="DV7" s="746"/>
      <c r="DW7" s="747"/>
      <c r="DX7" s="747"/>
      <c r="DY7" s="747"/>
      <c r="DZ7" s="748"/>
      <c r="EA7" s="234"/>
    </row>
    <row r="8" spans="1:131" s="235" customFormat="1" ht="26.25" customHeight="1" x14ac:dyDescent="0.15">
      <c r="A8" s="238">
        <v>2</v>
      </c>
      <c r="B8" s="780" t="s">
        <v>376</v>
      </c>
      <c r="C8" s="781"/>
      <c r="D8" s="781"/>
      <c r="E8" s="781"/>
      <c r="F8" s="781"/>
      <c r="G8" s="781"/>
      <c r="H8" s="781"/>
      <c r="I8" s="781"/>
      <c r="J8" s="781"/>
      <c r="K8" s="781"/>
      <c r="L8" s="781"/>
      <c r="M8" s="781"/>
      <c r="N8" s="781"/>
      <c r="O8" s="781"/>
      <c r="P8" s="782"/>
      <c r="Q8" s="783">
        <v>5</v>
      </c>
      <c r="R8" s="784"/>
      <c r="S8" s="784"/>
      <c r="T8" s="784"/>
      <c r="U8" s="784"/>
      <c r="V8" s="784">
        <v>5</v>
      </c>
      <c r="W8" s="784"/>
      <c r="X8" s="784"/>
      <c r="Y8" s="784"/>
      <c r="Z8" s="784"/>
      <c r="AA8" s="784" t="s">
        <v>550</v>
      </c>
      <c r="AB8" s="784"/>
      <c r="AC8" s="784"/>
      <c r="AD8" s="784"/>
      <c r="AE8" s="785"/>
      <c r="AF8" s="786" t="s">
        <v>122</v>
      </c>
      <c r="AG8" s="787"/>
      <c r="AH8" s="787"/>
      <c r="AI8" s="787"/>
      <c r="AJ8" s="788"/>
      <c r="AK8" s="769" t="s">
        <v>550</v>
      </c>
      <c r="AL8" s="770"/>
      <c r="AM8" s="770"/>
      <c r="AN8" s="770"/>
      <c r="AO8" s="770"/>
      <c r="AP8" s="770" t="s">
        <v>550</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561</v>
      </c>
      <c r="BT8" s="774"/>
      <c r="BU8" s="774"/>
      <c r="BV8" s="774"/>
      <c r="BW8" s="774"/>
      <c r="BX8" s="774"/>
      <c r="BY8" s="774"/>
      <c r="BZ8" s="774"/>
      <c r="CA8" s="774"/>
      <c r="CB8" s="774"/>
      <c r="CC8" s="774"/>
      <c r="CD8" s="774"/>
      <c r="CE8" s="774"/>
      <c r="CF8" s="774"/>
      <c r="CG8" s="775"/>
      <c r="CH8" s="776">
        <v>-5</v>
      </c>
      <c r="CI8" s="777"/>
      <c r="CJ8" s="777"/>
      <c r="CK8" s="777"/>
      <c r="CL8" s="778"/>
      <c r="CM8" s="776">
        <v>2052</v>
      </c>
      <c r="CN8" s="777"/>
      <c r="CO8" s="777"/>
      <c r="CP8" s="777"/>
      <c r="CQ8" s="778"/>
      <c r="CR8" s="776">
        <v>1006</v>
      </c>
      <c r="CS8" s="777"/>
      <c r="CT8" s="777"/>
      <c r="CU8" s="777"/>
      <c r="CV8" s="778"/>
      <c r="CW8" s="776" t="s">
        <v>566</v>
      </c>
      <c r="CX8" s="777"/>
      <c r="CY8" s="777"/>
      <c r="CZ8" s="777"/>
      <c r="DA8" s="778"/>
      <c r="DB8" s="776" t="s">
        <v>566</v>
      </c>
      <c r="DC8" s="777"/>
      <c r="DD8" s="777"/>
      <c r="DE8" s="777"/>
      <c r="DF8" s="778"/>
      <c r="DG8" s="776" t="s">
        <v>579</v>
      </c>
      <c r="DH8" s="777"/>
      <c r="DI8" s="777"/>
      <c r="DJ8" s="777"/>
      <c r="DK8" s="778"/>
      <c r="DL8" s="776" t="s">
        <v>550</v>
      </c>
      <c r="DM8" s="777"/>
      <c r="DN8" s="777"/>
      <c r="DO8" s="777"/>
      <c r="DP8" s="778"/>
      <c r="DQ8" s="776" t="s">
        <v>579</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562</v>
      </c>
      <c r="BT9" s="774"/>
      <c r="BU9" s="774"/>
      <c r="BV9" s="774"/>
      <c r="BW9" s="774"/>
      <c r="BX9" s="774"/>
      <c r="BY9" s="774"/>
      <c r="BZ9" s="774"/>
      <c r="CA9" s="774"/>
      <c r="CB9" s="774"/>
      <c r="CC9" s="774"/>
      <c r="CD9" s="774"/>
      <c r="CE9" s="774"/>
      <c r="CF9" s="774"/>
      <c r="CG9" s="775"/>
      <c r="CH9" s="776">
        <v>20</v>
      </c>
      <c r="CI9" s="777"/>
      <c r="CJ9" s="777"/>
      <c r="CK9" s="777"/>
      <c r="CL9" s="778"/>
      <c r="CM9" s="776">
        <v>156</v>
      </c>
      <c r="CN9" s="777"/>
      <c r="CO9" s="777"/>
      <c r="CP9" s="777"/>
      <c r="CQ9" s="778"/>
      <c r="CR9" s="776">
        <v>20</v>
      </c>
      <c r="CS9" s="777"/>
      <c r="CT9" s="777"/>
      <c r="CU9" s="777"/>
      <c r="CV9" s="778"/>
      <c r="CW9" s="776" t="s">
        <v>566</v>
      </c>
      <c r="CX9" s="777"/>
      <c r="CY9" s="777"/>
      <c r="CZ9" s="777"/>
      <c r="DA9" s="778"/>
      <c r="DB9" s="776" t="s">
        <v>566</v>
      </c>
      <c r="DC9" s="777"/>
      <c r="DD9" s="777"/>
      <c r="DE9" s="777"/>
      <c r="DF9" s="778"/>
      <c r="DG9" s="776" t="s">
        <v>579</v>
      </c>
      <c r="DH9" s="777"/>
      <c r="DI9" s="777"/>
      <c r="DJ9" s="777"/>
      <c r="DK9" s="778"/>
      <c r="DL9" s="776" t="s">
        <v>550</v>
      </c>
      <c r="DM9" s="777"/>
      <c r="DN9" s="777"/>
      <c r="DO9" s="777"/>
      <c r="DP9" s="778"/>
      <c r="DQ9" s="776" t="s">
        <v>579</v>
      </c>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563</v>
      </c>
      <c r="BT10" s="774"/>
      <c r="BU10" s="774"/>
      <c r="BV10" s="774"/>
      <c r="BW10" s="774"/>
      <c r="BX10" s="774"/>
      <c r="BY10" s="774"/>
      <c r="BZ10" s="774"/>
      <c r="CA10" s="774"/>
      <c r="CB10" s="774"/>
      <c r="CC10" s="774"/>
      <c r="CD10" s="774"/>
      <c r="CE10" s="774"/>
      <c r="CF10" s="774"/>
      <c r="CG10" s="775"/>
      <c r="CH10" s="776">
        <v>13</v>
      </c>
      <c r="CI10" s="777"/>
      <c r="CJ10" s="777"/>
      <c r="CK10" s="777"/>
      <c r="CL10" s="778"/>
      <c r="CM10" s="776">
        <v>129</v>
      </c>
      <c r="CN10" s="777"/>
      <c r="CO10" s="777"/>
      <c r="CP10" s="777"/>
      <c r="CQ10" s="778"/>
      <c r="CR10" s="776">
        <v>25</v>
      </c>
      <c r="CS10" s="777"/>
      <c r="CT10" s="777"/>
      <c r="CU10" s="777"/>
      <c r="CV10" s="778"/>
      <c r="CW10" s="776" t="s">
        <v>566</v>
      </c>
      <c r="CX10" s="777"/>
      <c r="CY10" s="777"/>
      <c r="CZ10" s="777"/>
      <c r="DA10" s="778"/>
      <c r="DB10" s="776" t="s">
        <v>566</v>
      </c>
      <c r="DC10" s="777"/>
      <c r="DD10" s="777"/>
      <c r="DE10" s="777"/>
      <c r="DF10" s="778"/>
      <c r="DG10" s="776" t="s">
        <v>579</v>
      </c>
      <c r="DH10" s="777"/>
      <c r="DI10" s="777"/>
      <c r="DJ10" s="777"/>
      <c r="DK10" s="778"/>
      <c r="DL10" s="776" t="s">
        <v>550</v>
      </c>
      <c r="DM10" s="777"/>
      <c r="DN10" s="777"/>
      <c r="DO10" s="777"/>
      <c r="DP10" s="778"/>
      <c r="DQ10" s="776" t="s">
        <v>579</v>
      </c>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378</v>
      </c>
      <c r="B23" s="789" t="s">
        <v>379</v>
      </c>
      <c r="C23" s="790"/>
      <c r="D23" s="790"/>
      <c r="E23" s="790"/>
      <c r="F23" s="790"/>
      <c r="G23" s="790"/>
      <c r="H23" s="790"/>
      <c r="I23" s="790"/>
      <c r="J23" s="790"/>
      <c r="K23" s="790"/>
      <c r="L23" s="790"/>
      <c r="M23" s="790"/>
      <c r="N23" s="790"/>
      <c r="O23" s="790"/>
      <c r="P23" s="791"/>
      <c r="Q23" s="792">
        <v>41720</v>
      </c>
      <c r="R23" s="793"/>
      <c r="S23" s="793"/>
      <c r="T23" s="793"/>
      <c r="U23" s="793"/>
      <c r="V23" s="793">
        <v>40142</v>
      </c>
      <c r="W23" s="793"/>
      <c r="X23" s="793"/>
      <c r="Y23" s="793"/>
      <c r="Z23" s="793"/>
      <c r="AA23" s="793">
        <v>1578</v>
      </c>
      <c r="AB23" s="793"/>
      <c r="AC23" s="793"/>
      <c r="AD23" s="793"/>
      <c r="AE23" s="794"/>
      <c r="AF23" s="795">
        <v>1271</v>
      </c>
      <c r="AG23" s="793"/>
      <c r="AH23" s="793"/>
      <c r="AI23" s="793"/>
      <c r="AJ23" s="796"/>
      <c r="AK23" s="797"/>
      <c r="AL23" s="798"/>
      <c r="AM23" s="798"/>
      <c r="AN23" s="798"/>
      <c r="AO23" s="798"/>
      <c r="AP23" s="793">
        <v>30093</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390</v>
      </c>
      <c r="C28" s="750"/>
      <c r="D28" s="750"/>
      <c r="E28" s="750"/>
      <c r="F28" s="750"/>
      <c r="G28" s="750"/>
      <c r="H28" s="750"/>
      <c r="I28" s="750"/>
      <c r="J28" s="750"/>
      <c r="K28" s="750"/>
      <c r="L28" s="750"/>
      <c r="M28" s="750"/>
      <c r="N28" s="750"/>
      <c r="O28" s="750"/>
      <c r="P28" s="751"/>
      <c r="Q28" s="822">
        <v>6815</v>
      </c>
      <c r="R28" s="823"/>
      <c r="S28" s="823"/>
      <c r="T28" s="823"/>
      <c r="U28" s="823"/>
      <c r="V28" s="823">
        <v>6754</v>
      </c>
      <c r="W28" s="823"/>
      <c r="X28" s="823"/>
      <c r="Y28" s="823"/>
      <c r="Z28" s="823"/>
      <c r="AA28" s="823">
        <v>61</v>
      </c>
      <c r="AB28" s="823"/>
      <c r="AC28" s="823"/>
      <c r="AD28" s="823"/>
      <c r="AE28" s="824"/>
      <c r="AF28" s="825">
        <v>61</v>
      </c>
      <c r="AG28" s="823"/>
      <c r="AH28" s="823"/>
      <c r="AI28" s="823"/>
      <c r="AJ28" s="826"/>
      <c r="AK28" s="827">
        <v>586</v>
      </c>
      <c r="AL28" s="828"/>
      <c r="AM28" s="828"/>
      <c r="AN28" s="828"/>
      <c r="AO28" s="828"/>
      <c r="AP28" s="828" t="s">
        <v>550</v>
      </c>
      <c r="AQ28" s="828"/>
      <c r="AR28" s="828"/>
      <c r="AS28" s="828"/>
      <c r="AT28" s="828"/>
      <c r="AU28" s="828" t="s">
        <v>550</v>
      </c>
      <c r="AV28" s="828"/>
      <c r="AW28" s="828"/>
      <c r="AX28" s="828"/>
      <c r="AY28" s="828"/>
      <c r="AZ28" s="828" t="s">
        <v>550</v>
      </c>
      <c r="BA28" s="828"/>
      <c r="BB28" s="828"/>
      <c r="BC28" s="828"/>
      <c r="BD28" s="828"/>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391</v>
      </c>
      <c r="C29" s="781"/>
      <c r="D29" s="781"/>
      <c r="E29" s="781"/>
      <c r="F29" s="781"/>
      <c r="G29" s="781"/>
      <c r="H29" s="781"/>
      <c r="I29" s="781"/>
      <c r="J29" s="781"/>
      <c r="K29" s="781"/>
      <c r="L29" s="781"/>
      <c r="M29" s="781"/>
      <c r="N29" s="781"/>
      <c r="O29" s="781"/>
      <c r="P29" s="782"/>
      <c r="Q29" s="783">
        <v>280</v>
      </c>
      <c r="R29" s="784"/>
      <c r="S29" s="784"/>
      <c r="T29" s="784"/>
      <c r="U29" s="784"/>
      <c r="V29" s="784">
        <v>273</v>
      </c>
      <c r="W29" s="784"/>
      <c r="X29" s="784"/>
      <c r="Y29" s="784"/>
      <c r="Z29" s="784"/>
      <c r="AA29" s="784">
        <v>7</v>
      </c>
      <c r="AB29" s="784"/>
      <c r="AC29" s="784"/>
      <c r="AD29" s="784"/>
      <c r="AE29" s="785"/>
      <c r="AF29" s="786">
        <v>2</v>
      </c>
      <c r="AG29" s="787"/>
      <c r="AH29" s="787"/>
      <c r="AI29" s="787"/>
      <c r="AJ29" s="788"/>
      <c r="AK29" s="832">
        <v>6</v>
      </c>
      <c r="AL29" s="829"/>
      <c r="AM29" s="829"/>
      <c r="AN29" s="829"/>
      <c r="AO29" s="829"/>
      <c r="AP29" s="829" t="s">
        <v>550</v>
      </c>
      <c r="AQ29" s="829"/>
      <c r="AR29" s="829"/>
      <c r="AS29" s="829"/>
      <c r="AT29" s="829"/>
      <c r="AU29" s="829" t="s">
        <v>550</v>
      </c>
      <c r="AV29" s="829"/>
      <c r="AW29" s="829"/>
      <c r="AX29" s="829"/>
      <c r="AY29" s="829"/>
      <c r="AZ29" s="829" t="s">
        <v>550</v>
      </c>
      <c r="BA29" s="829"/>
      <c r="BB29" s="829"/>
      <c r="BC29" s="829"/>
      <c r="BD29" s="829"/>
      <c r="BE29" s="830"/>
      <c r="BF29" s="830"/>
      <c r="BG29" s="830"/>
      <c r="BH29" s="830"/>
      <c r="BI29" s="831"/>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392</v>
      </c>
      <c r="C30" s="781"/>
      <c r="D30" s="781"/>
      <c r="E30" s="781"/>
      <c r="F30" s="781"/>
      <c r="G30" s="781"/>
      <c r="H30" s="781"/>
      <c r="I30" s="781"/>
      <c r="J30" s="781"/>
      <c r="K30" s="781"/>
      <c r="L30" s="781"/>
      <c r="M30" s="781"/>
      <c r="N30" s="781"/>
      <c r="O30" s="781"/>
      <c r="P30" s="782"/>
      <c r="Q30" s="783">
        <v>1044</v>
      </c>
      <c r="R30" s="784"/>
      <c r="S30" s="784"/>
      <c r="T30" s="784"/>
      <c r="U30" s="784"/>
      <c r="V30" s="784">
        <v>1012</v>
      </c>
      <c r="W30" s="784"/>
      <c r="X30" s="784"/>
      <c r="Y30" s="784"/>
      <c r="Z30" s="784"/>
      <c r="AA30" s="784">
        <v>32</v>
      </c>
      <c r="AB30" s="784"/>
      <c r="AC30" s="784"/>
      <c r="AD30" s="784"/>
      <c r="AE30" s="785"/>
      <c r="AF30" s="786">
        <v>32</v>
      </c>
      <c r="AG30" s="787"/>
      <c r="AH30" s="787"/>
      <c r="AI30" s="787"/>
      <c r="AJ30" s="788"/>
      <c r="AK30" s="832">
        <v>278</v>
      </c>
      <c r="AL30" s="829"/>
      <c r="AM30" s="829"/>
      <c r="AN30" s="829"/>
      <c r="AO30" s="829"/>
      <c r="AP30" s="829" t="s">
        <v>550</v>
      </c>
      <c r="AQ30" s="829"/>
      <c r="AR30" s="829"/>
      <c r="AS30" s="829"/>
      <c r="AT30" s="829"/>
      <c r="AU30" s="829" t="s">
        <v>550</v>
      </c>
      <c r="AV30" s="829"/>
      <c r="AW30" s="829"/>
      <c r="AX30" s="829"/>
      <c r="AY30" s="829"/>
      <c r="AZ30" s="829" t="s">
        <v>550</v>
      </c>
      <c r="BA30" s="829"/>
      <c r="BB30" s="829"/>
      <c r="BC30" s="829"/>
      <c r="BD30" s="829"/>
      <c r="BE30" s="830"/>
      <c r="BF30" s="830"/>
      <c r="BG30" s="830"/>
      <c r="BH30" s="830"/>
      <c r="BI30" s="831"/>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393</v>
      </c>
      <c r="C31" s="781"/>
      <c r="D31" s="781"/>
      <c r="E31" s="781"/>
      <c r="F31" s="781"/>
      <c r="G31" s="781"/>
      <c r="H31" s="781"/>
      <c r="I31" s="781"/>
      <c r="J31" s="781"/>
      <c r="K31" s="781"/>
      <c r="L31" s="781"/>
      <c r="M31" s="781"/>
      <c r="N31" s="781"/>
      <c r="O31" s="781"/>
      <c r="P31" s="782"/>
      <c r="Q31" s="783">
        <v>6069</v>
      </c>
      <c r="R31" s="784"/>
      <c r="S31" s="784"/>
      <c r="T31" s="784"/>
      <c r="U31" s="784"/>
      <c r="V31" s="784">
        <v>5879</v>
      </c>
      <c r="W31" s="784"/>
      <c r="X31" s="784"/>
      <c r="Y31" s="784"/>
      <c r="Z31" s="784"/>
      <c r="AA31" s="784">
        <v>190</v>
      </c>
      <c r="AB31" s="784"/>
      <c r="AC31" s="784"/>
      <c r="AD31" s="784"/>
      <c r="AE31" s="785"/>
      <c r="AF31" s="786">
        <v>190</v>
      </c>
      <c r="AG31" s="787"/>
      <c r="AH31" s="787"/>
      <c r="AI31" s="787"/>
      <c r="AJ31" s="788"/>
      <c r="AK31" s="832">
        <v>934</v>
      </c>
      <c r="AL31" s="829"/>
      <c r="AM31" s="829"/>
      <c r="AN31" s="829"/>
      <c r="AO31" s="829"/>
      <c r="AP31" s="829" t="s">
        <v>550</v>
      </c>
      <c r="AQ31" s="829"/>
      <c r="AR31" s="829"/>
      <c r="AS31" s="829"/>
      <c r="AT31" s="829"/>
      <c r="AU31" s="829" t="s">
        <v>550</v>
      </c>
      <c r="AV31" s="829"/>
      <c r="AW31" s="829"/>
      <c r="AX31" s="829"/>
      <c r="AY31" s="829"/>
      <c r="AZ31" s="829" t="s">
        <v>550</v>
      </c>
      <c r="BA31" s="829"/>
      <c r="BB31" s="829"/>
      <c r="BC31" s="829"/>
      <c r="BD31" s="829"/>
      <c r="BE31" s="830"/>
      <c r="BF31" s="830"/>
      <c r="BG31" s="830"/>
      <c r="BH31" s="830"/>
      <c r="BI31" s="831"/>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394</v>
      </c>
      <c r="C32" s="781"/>
      <c r="D32" s="781"/>
      <c r="E32" s="781"/>
      <c r="F32" s="781"/>
      <c r="G32" s="781"/>
      <c r="H32" s="781"/>
      <c r="I32" s="781"/>
      <c r="J32" s="781"/>
      <c r="K32" s="781"/>
      <c r="L32" s="781"/>
      <c r="M32" s="781"/>
      <c r="N32" s="781"/>
      <c r="O32" s="781"/>
      <c r="P32" s="782"/>
      <c r="Q32" s="783">
        <v>702</v>
      </c>
      <c r="R32" s="784"/>
      <c r="S32" s="784"/>
      <c r="T32" s="784"/>
      <c r="U32" s="784"/>
      <c r="V32" s="784">
        <v>803</v>
      </c>
      <c r="W32" s="784"/>
      <c r="X32" s="784"/>
      <c r="Y32" s="784"/>
      <c r="Z32" s="784"/>
      <c r="AA32" s="784">
        <v>-101</v>
      </c>
      <c r="AB32" s="784"/>
      <c r="AC32" s="784"/>
      <c r="AD32" s="784"/>
      <c r="AE32" s="785"/>
      <c r="AF32" s="786">
        <v>835</v>
      </c>
      <c r="AG32" s="787"/>
      <c r="AH32" s="787"/>
      <c r="AI32" s="787"/>
      <c r="AJ32" s="788"/>
      <c r="AK32" s="832">
        <v>87</v>
      </c>
      <c r="AL32" s="829"/>
      <c r="AM32" s="829"/>
      <c r="AN32" s="829"/>
      <c r="AO32" s="829"/>
      <c r="AP32" s="829">
        <v>1375</v>
      </c>
      <c r="AQ32" s="829"/>
      <c r="AR32" s="829"/>
      <c r="AS32" s="829"/>
      <c r="AT32" s="829"/>
      <c r="AU32" s="829">
        <v>674</v>
      </c>
      <c r="AV32" s="829"/>
      <c r="AW32" s="829"/>
      <c r="AX32" s="829"/>
      <c r="AY32" s="829"/>
      <c r="AZ32" s="833" t="s">
        <v>582</v>
      </c>
      <c r="BA32" s="833"/>
      <c r="BB32" s="833"/>
      <c r="BC32" s="833"/>
      <c r="BD32" s="833"/>
      <c r="BE32" s="830" t="s">
        <v>395</v>
      </c>
      <c r="BF32" s="830"/>
      <c r="BG32" s="830"/>
      <c r="BH32" s="830"/>
      <c r="BI32" s="831"/>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396</v>
      </c>
      <c r="C33" s="781"/>
      <c r="D33" s="781"/>
      <c r="E33" s="781"/>
      <c r="F33" s="781"/>
      <c r="G33" s="781"/>
      <c r="H33" s="781"/>
      <c r="I33" s="781"/>
      <c r="J33" s="781"/>
      <c r="K33" s="781"/>
      <c r="L33" s="781"/>
      <c r="M33" s="781"/>
      <c r="N33" s="781"/>
      <c r="O33" s="781"/>
      <c r="P33" s="782"/>
      <c r="Q33" s="783">
        <v>162</v>
      </c>
      <c r="R33" s="784"/>
      <c r="S33" s="784"/>
      <c r="T33" s="784"/>
      <c r="U33" s="784"/>
      <c r="V33" s="784">
        <v>187</v>
      </c>
      <c r="W33" s="784"/>
      <c r="X33" s="784"/>
      <c r="Y33" s="784"/>
      <c r="Z33" s="784"/>
      <c r="AA33" s="784">
        <v>-25</v>
      </c>
      <c r="AB33" s="784"/>
      <c r="AC33" s="784"/>
      <c r="AD33" s="784"/>
      <c r="AE33" s="785"/>
      <c r="AF33" s="786">
        <v>238</v>
      </c>
      <c r="AG33" s="787"/>
      <c r="AH33" s="787"/>
      <c r="AI33" s="787"/>
      <c r="AJ33" s="788"/>
      <c r="AK33" s="832">
        <v>0</v>
      </c>
      <c r="AL33" s="829"/>
      <c r="AM33" s="829"/>
      <c r="AN33" s="829"/>
      <c r="AO33" s="829"/>
      <c r="AP33" s="829">
        <v>624</v>
      </c>
      <c r="AQ33" s="829"/>
      <c r="AR33" s="829"/>
      <c r="AS33" s="829"/>
      <c r="AT33" s="829"/>
      <c r="AU33" s="829" t="s">
        <v>550</v>
      </c>
      <c r="AV33" s="829"/>
      <c r="AW33" s="829"/>
      <c r="AX33" s="829"/>
      <c r="AY33" s="829"/>
      <c r="AZ33" s="833" t="s">
        <v>580</v>
      </c>
      <c r="BA33" s="833"/>
      <c r="BB33" s="833"/>
      <c r="BC33" s="833"/>
      <c r="BD33" s="833"/>
      <c r="BE33" s="830" t="s">
        <v>395</v>
      </c>
      <c r="BF33" s="830"/>
      <c r="BG33" s="830"/>
      <c r="BH33" s="830"/>
      <c r="BI33" s="831"/>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397</v>
      </c>
      <c r="C34" s="781"/>
      <c r="D34" s="781"/>
      <c r="E34" s="781"/>
      <c r="F34" s="781"/>
      <c r="G34" s="781"/>
      <c r="H34" s="781"/>
      <c r="I34" s="781"/>
      <c r="J34" s="781"/>
      <c r="K34" s="781"/>
      <c r="L34" s="781"/>
      <c r="M34" s="781"/>
      <c r="N34" s="781"/>
      <c r="O34" s="781"/>
      <c r="P34" s="782"/>
      <c r="Q34" s="783">
        <v>2274</v>
      </c>
      <c r="R34" s="784"/>
      <c r="S34" s="784"/>
      <c r="T34" s="784"/>
      <c r="U34" s="784"/>
      <c r="V34" s="784">
        <v>2052</v>
      </c>
      <c r="W34" s="784"/>
      <c r="X34" s="784"/>
      <c r="Y34" s="784"/>
      <c r="Z34" s="784"/>
      <c r="AA34" s="784">
        <v>222</v>
      </c>
      <c r="AB34" s="784"/>
      <c r="AC34" s="784"/>
      <c r="AD34" s="784"/>
      <c r="AE34" s="785"/>
      <c r="AF34" s="786">
        <v>373</v>
      </c>
      <c r="AG34" s="787"/>
      <c r="AH34" s="787"/>
      <c r="AI34" s="787"/>
      <c r="AJ34" s="788"/>
      <c r="AK34" s="832">
        <v>1223</v>
      </c>
      <c r="AL34" s="829"/>
      <c r="AM34" s="829"/>
      <c r="AN34" s="829"/>
      <c r="AO34" s="829"/>
      <c r="AP34" s="829">
        <v>13916</v>
      </c>
      <c r="AQ34" s="829"/>
      <c r="AR34" s="829"/>
      <c r="AS34" s="829"/>
      <c r="AT34" s="829"/>
      <c r="AU34" s="829">
        <v>10952</v>
      </c>
      <c r="AV34" s="829"/>
      <c r="AW34" s="829"/>
      <c r="AX34" s="829"/>
      <c r="AY34" s="829"/>
      <c r="AZ34" s="833" t="s">
        <v>580</v>
      </c>
      <c r="BA34" s="833"/>
      <c r="BB34" s="833"/>
      <c r="BC34" s="833"/>
      <c r="BD34" s="833"/>
      <c r="BE34" s="830" t="s">
        <v>395</v>
      </c>
      <c r="BF34" s="830"/>
      <c r="BG34" s="830"/>
      <c r="BH34" s="830"/>
      <c r="BI34" s="831"/>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t="s">
        <v>398</v>
      </c>
      <c r="C35" s="781"/>
      <c r="D35" s="781"/>
      <c r="E35" s="781"/>
      <c r="F35" s="781"/>
      <c r="G35" s="781"/>
      <c r="H35" s="781"/>
      <c r="I35" s="781"/>
      <c r="J35" s="781"/>
      <c r="K35" s="781"/>
      <c r="L35" s="781"/>
      <c r="M35" s="781"/>
      <c r="N35" s="781"/>
      <c r="O35" s="781"/>
      <c r="P35" s="782"/>
      <c r="Q35" s="783">
        <v>5</v>
      </c>
      <c r="R35" s="784"/>
      <c r="S35" s="784"/>
      <c r="T35" s="784"/>
      <c r="U35" s="784"/>
      <c r="V35" s="784">
        <v>5</v>
      </c>
      <c r="W35" s="784"/>
      <c r="X35" s="784"/>
      <c r="Y35" s="784"/>
      <c r="Z35" s="784"/>
      <c r="AA35" s="784">
        <v>0</v>
      </c>
      <c r="AB35" s="784"/>
      <c r="AC35" s="784"/>
      <c r="AD35" s="784"/>
      <c r="AE35" s="785"/>
      <c r="AF35" s="786">
        <v>0</v>
      </c>
      <c r="AG35" s="787"/>
      <c r="AH35" s="787"/>
      <c r="AI35" s="787"/>
      <c r="AJ35" s="788"/>
      <c r="AK35" s="832">
        <v>7</v>
      </c>
      <c r="AL35" s="829"/>
      <c r="AM35" s="829"/>
      <c r="AN35" s="829"/>
      <c r="AO35" s="829"/>
      <c r="AP35" s="829" t="s">
        <v>550</v>
      </c>
      <c r="AQ35" s="829"/>
      <c r="AR35" s="829"/>
      <c r="AS35" s="829"/>
      <c r="AT35" s="829"/>
      <c r="AU35" s="829" t="s">
        <v>550</v>
      </c>
      <c r="AV35" s="829"/>
      <c r="AW35" s="829"/>
      <c r="AX35" s="829"/>
      <c r="AY35" s="829"/>
      <c r="AZ35" s="833" t="s">
        <v>580</v>
      </c>
      <c r="BA35" s="833"/>
      <c r="BB35" s="833"/>
      <c r="BC35" s="833"/>
      <c r="BD35" s="833"/>
      <c r="BE35" s="830" t="s">
        <v>395</v>
      </c>
      <c r="BF35" s="830"/>
      <c r="BG35" s="830"/>
      <c r="BH35" s="830"/>
      <c r="BI35" s="831"/>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2"/>
      <c r="AL36" s="829"/>
      <c r="AM36" s="829"/>
      <c r="AN36" s="829"/>
      <c r="AO36" s="829"/>
      <c r="AP36" s="829"/>
      <c r="AQ36" s="829"/>
      <c r="AR36" s="829"/>
      <c r="AS36" s="829"/>
      <c r="AT36" s="829"/>
      <c r="AU36" s="829"/>
      <c r="AV36" s="829"/>
      <c r="AW36" s="829"/>
      <c r="AX36" s="829"/>
      <c r="AY36" s="829"/>
      <c r="AZ36" s="833"/>
      <c r="BA36" s="833"/>
      <c r="BB36" s="833"/>
      <c r="BC36" s="833"/>
      <c r="BD36" s="833"/>
      <c r="BE36" s="830"/>
      <c r="BF36" s="830"/>
      <c r="BG36" s="830"/>
      <c r="BH36" s="830"/>
      <c r="BI36" s="831"/>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2"/>
      <c r="AL37" s="829"/>
      <c r="AM37" s="829"/>
      <c r="AN37" s="829"/>
      <c r="AO37" s="829"/>
      <c r="AP37" s="829"/>
      <c r="AQ37" s="829"/>
      <c r="AR37" s="829"/>
      <c r="AS37" s="829"/>
      <c r="AT37" s="829"/>
      <c r="AU37" s="829"/>
      <c r="AV37" s="829"/>
      <c r="AW37" s="829"/>
      <c r="AX37" s="829"/>
      <c r="AY37" s="829"/>
      <c r="AZ37" s="833"/>
      <c r="BA37" s="833"/>
      <c r="BB37" s="833"/>
      <c r="BC37" s="833"/>
      <c r="BD37" s="833"/>
      <c r="BE37" s="830"/>
      <c r="BF37" s="830"/>
      <c r="BG37" s="830"/>
      <c r="BH37" s="830"/>
      <c r="BI37" s="831"/>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2"/>
      <c r="AL38" s="829"/>
      <c r="AM38" s="829"/>
      <c r="AN38" s="829"/>
      <c r="AO38" s="829"/>
      <c r="AP38" s="829"/>
      <c r="AQ38" s="829"/>
      <c r="AR38" s="829"/>
      <c r="AS38" s="829"/>
      <c r="AT38" s="829"/>
      <c r="AU38" s="829"/>
      <c r="AV38" s="829"/>
      <c r="AW38" s="829"/>
      <c r="AX38" s="829"/>
      <c r="AY38" s="829"/>
      <c r="AZ38" s="833"/>
      <c r="BA38" s="833"/>
      <c r="BB38" s="833"/>
      <c r="BC38" s="833"/>
      <c r="BD38" s="833"/>
      <c r="BE38" s="830"/>
      <c r="BF38" s="830"/>
      <c r="BG38" s="830"/>
      <c r="BH38" s="830"/>
      <c r="BI38" s="831"/>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2"/>
      <c r="AL39" s="829"/>
      <c r="AM39" s="829"/>
      <c r="AN39" s="829"/>
      <c r="AO39" s="829"/>
      <c r="AP39" s="829"/>
      <c r="AQ39" s="829"/>
      <c r="AR39" s="829"/>
      <c r="AS39" s="829"/>
      <c r="AT39" s="829"/>
      <c r="AU39" s="829"/>
      <c r="AV39" s="829"/>
      <c r="AW39" s="829"/>
      <c r="AX39" s="829"/>
      <c r="AY39" s="829"/>
      <c r="AZ39" s="833"/>
      <c r="BA39" s="833"/>
      <c r="BB39" s="833"/>
      <c r="BC39" s="833"/>
      <c r="BD39" s="833"/>
      <c r="BE39" s="830"/>
      <c r="BF39" s="830"/>
      <c r="BG39" s="830"/>
      <c r="BH39" s="830"/>
      <c r="BI39" s="831"/>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2"/>
      <c r="AL40" s="829"/>
      <c r="AM40" s="829"/>
      <c r="AN40" s="829"/>
      <c r="AO40" s="829"/>
      <c r="AP40" s="829"/>
      <c r="AQ40" s="829"/>
      <c r="AR40" s="829"/>
      <c r="AS40" s="829"/>
      <c r="AT40" s="829"/>
      <c r="AU40" s="829"/>
      <c r="AV40" s="829"/>
      <c r="AW40" s="829"/>
      <c r="AX40" s="829"/>
      <c r="AY40" s="829"/>
      <c r="AZ40" s="833"/>
      <c r="BA40" s="833"/>
      <c r="BB40" s="833"/>
      <c r="BC40" s="833"/>
      <c r="BD40" s="833"/>
      <c r="BE40" s="830"/>
      <c r="BF40" s="830"/>
      <c r="BG40" s="830"/>
      <c r="BH40" s="830"/>
      <c r="BI40" s="831"/>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2"/>
      <c r="AL41" s="829"/>
      <c r="AM41" s="829"/>
      <c r="AN41" s="829"/>
      <c r="AO41" s="829"/>
      <c r="AP41" s="829"/>
      <c r="AQ41" s="829"/>
      <c r="AR41" s="829"/>
      <c r="AS41" s="829"/>
      <c r="AT41" s="829"/>
      <c r="AU41" s="829"/>
      <c r="AV41" s="829"/>
      <c r="AW41" s="829"/>
      <c r="AX41" s="829"/>
      <c r="AY41" s="829"/>
      <c r="AZ41" s="833"/>
      <c r="BA41" s="833"/>
      <c r="BB41" s="833"/>
      <c r="BC41" s="833"/>
      <c r="BD41" s="833"/>
      <c r="BE41" s="830"/>
      <c r="BF41" s="830"/>
      <c r="BG41" s="830"/>
      <c r="BH41" s="830"/>
      <c r="BI41" s="831"/>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2"/>
      <c r="AL42" s="829"/>
      <c r="AM42" s="829"/>
      <c r="AN42" s="829"/>
      <c r="AO42" s="829"/>
      <c r="AP42" s="829"/>
      <c r="AQ42" s="829"/>
      <c r="AR42" s="829"/>
      <c r="AS42" s="829"/>
      <c r="AT42" s="829"/>
      <c r="AU42" s="829"/>
      <c r="AV42" s="829"/>
      <c r="AW42" s="829"/>
      <c r="AX42" s="829"/>
      <c r="AY42" s="829"/>
      <c r="AZ42" s="833"/>
      <c r="BA42" s="833"/>
      <c r="BB42" s="833"/>
      <c r="BC42" s="833"/>
      <c r="BD42" s="833"/>
      <c r="BE42" s="830"/>
      <c r="BF42" s="830"/>
      <c r="BG42" s="830"/>
      <c r="BH42" s="830"/>
      <c r="BI42" s="831"/>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2"/>
      <c r="AL43" s="829"/>
      <c r="AM43" s="829"/>
      <c r="AN43" s="829"/>
      <c r="AO43" s="829"/>
      <c r="AP43" s="829"/>
      <c r="AQ43" s="829"/>
      <c r="AR43" s="829"/>
      <c r="AS43" s="829"/>
      <c r="AT43" s="829"/>
      <c r="AU43" s="829"/>
      <c r="AV43" s="829"/>
      <c r="AW43" s="829"/>
      <c r="AX43" s="829"/>
      <c r="AY43" s="829"/>
      <c r="AZ43" s="833"/>
      <c r="BA43" s="833"/>
      <c r="BB43" s="833"/>
      <c r="BC43" s="833"/>
      <c r="BD43" s="833"/>
      <c r="BE43" s="830"/>
      <c r="BF43" s="830"/>
      <c r="BG43" s="830"/>
      <c r="BH43" s="830"/>
      <c r="BI43" s="831"/>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2"/>
      <c r="AL44" s="829"/>
      <c r="AM44" s="829"/>
      <c r="AN44" s="829"/>
      <c r="AO44" s="829"/>
      <c r="AP44" s="829"/>
      <c r="AQ44" s="829"/>
      <c r="AR44" s="829"/>
      <c r="AS44" s="829"/>
      <c r="AT44" s="829"/>
      <c r="AU44" s="829"/>
      <c r="AV44" s="829"/>
      <c r="AW44" s="829"/>
      <c r="AX44" s="829"/>
      <c r="AY44" s="829"/>
      <c r="AZ44" s="833"/>
      <c r="BA44" s="833"/>
      <c r="BB44" s="833"/>
      <c r="BC44" s="833"/>
      <c r="BD44" s="833"/>
      <c r="BE44" s="830"/>
      <c r="BF44" s="830"/>
      <c r="BG44" s="830"/>
      <c r="BH44" s="830"/>
      <c r="BI44" s="831"/>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2"/>
      <c r="AL45" s="829"/>
      <c r="AM45" s="829"/>
      <c r="AN45" s="829"/>
      <c r="AO45" s="829"/>
      <c r="AP45" s="829"/>
      <c r="AQ45" s="829"/>
      <c r="AR45" s="829"/>
      <c r="AS45" s="829"/>
      <c r="AT45" s="829"/>
      <c r="AU45" s="829"/>
      <c r="AV45" s="829"/>
      <c r="AW45" s="829"/>
      <c r="AX45" s="829"/>
      <c r="AY45" s="829"/>
      <c r="AZ45" s="833"/>
      <c r="BA45" s="833"/>
      <c r="BB45" s="833"/>
      <c r="BC45" s="833"/>
      <c r="BD45" s="833"/>
      <c r="BE45" s="830"/>
      <c r="BF45" s="830"/>
      <c r="BG45" s="830"/>
      <c r="BH45" s="830"/>
      <c r="BI45" s="831"/>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2"/>
      <c r="AL46" s="829"/>
      <c r="AM46" s="829"/>
      <c r="AN46" s="829"/>
      <c r="AO46" s="829"/>
      <c r="AP46" s="829"/>
      <c r="AQ46" s="829"/>
      <c r="AR46" s="829"/>
      <c r="AS46" s="829"/>
      <c r="AT46" s="829"/>
      <c r="AU46" s="829"/>
      <c r="AV46" s="829"/>
      <c r="AW46" s="829"/>
      <c r="AX46" s="829"/>
      <c r="AY46" s="829"/>
      <c r="AZ46" s="833"/>
      <c r="BA46" s="833"/>
      <c r="BB46" s="833"/>
      <c r="BC46" s="833"/>
      <c r="BD46" s="833"/>
      <c r="BE46" s="830"/>
      <c r="BF46" s="830"/>
      <c r="BG46" s="830"/>
      <c r="BH46" s="830"/>
      <c r="BI46" s="831"/>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2"/>
      <c r="AL47" s="829"/>
      <c r="AM47" s="829"/>
      <c r="AN47" s="829"/>
      <c r="AO47" s="829"/>
      <c r="AP47" s="829"/>
      <c r="AQ47" s="829"/>
      <c r="AR47" s="829"/>
      <c r="AS47" s="829"/>
      <c r="AT47" s="829"/>
      <c r="AU47" s="829"/>
      <c r="AV47" s="829"/>
      <c r="AW47" s="829"/>
      <c r="AX47" s="829"/>
      <c r="AY47" s="829"/>
      <c r="AZ47" s="833"/>
      <c r="BA47" s="833"/>
      <c r="BB47" s="833"/>
      <c r="BC47" s="833"/>
      <c r="BD47" s="833"/>
      <c r="BE47" s="830"/>
      <c r="BF47" s="830"/>
      <c r="BG47" s="830"/>
      <c r="BH47" s="830"/>
      <c r="BI47" s="831"/>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2"/>
      <c r="AL48" s="829"/>
      <c r="AM48" s="829"/>
      <c r="AN48" s="829"/>
      <c r="AO48" s="829"/>
      <c r="AP48" s="829"/>
      <c r="AQ48" s="829"/>
      <c r="AR48" s="829"/>
      <c r="AS48" s="829"/>
      <c r="AT48" s="829"/>
      <c r="AU48" s="829"/>
      <c r="AV48" s="829"/>
      <c r="AW48" s="829"/>
      <c r="AX48" s="829"/>
      <c r="AY48" s="829"/>
      <c r="AZ48" s="833"/>
      <c r="BA48" s="833"/>
      <c r="BB48" s="833"/>
      <c r="BC48" s="833"/>
      <c r="BD48" s="833"/>
      <c r="BE48" s="830"/>
      <c r="BF48" s="830"/>
      <c r="BG48" s="830"/>
      <c r="BH48" s="830"/>
      <c r="BI48" s="831"/>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2"/>
      <c r="AL49" s="829"/>
      <c r="AM49" s="829"/>
      <c r="AN49" s="829"/>
      <c r="AO49" s="829"/>
      <c r="AP49" s="829"/>
      <c r="AQ49" s="829"/>
      <c r="AR49" s="829"/>
      <c r="AS49" s="829"/>
      <c r="AT49" s="829"/>
      <c r="AU49" s="829"/>
      <c r="AV49" s="829"/>
      <c r="AW49" s="829"/>
      <c r="AX49" s="829"/>
      <c r="AY49" s="829"/>
      <c r="AZ49" s="833"/>
      <c r="BA49" s="833"/>
      <c r="BB49" s="833"/>
      <c r="BC49" s="833"/>
      <c r="BD49" s="833"/>
      <c r="BE49" s="830"/>
      <c r="BF49" s="830"/>
      <c r="BG49" s="830"/>
      <c r="BH49" s="830"/>
      <c r="BI49" s="831"/>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4"/>
      <c r="R50" s="835"/>
      <c r="S50" s="835"/>
      <c r="T50" s="835"/>
      <c r="U50" s="835"/>
      <c r="V50" s="835"/>
      <c r="W50" s="835"/>
      <c r="X50" s="835"/>
      <c r="Y50" s="835"/>
      <c r="Z50" s="835"/>
      <c r="AA50" s="835"/>
      <c r="AB50" s="835"/>
      <c r="AC50" s="835"/>
      <c r="AD50" s="835"/>
      <c r="AE50" s="836"/>
      <c r="AF50" s="786"/>
      <c r="AG50" s="787"/>
      <c r="AH50" s="787"/>
      <c r="AI50" s="787"/>
      <c r="AJ50" s="788"/>
      <c r="AK50" s="838"/>
      <c r="AL50" s="835"/>
      <c r="AM50" s="835"/>
      <c r="AN50" s="835"/>
      <c r="AO50" s="835"/>
      <c r="AP50" s="835"/>
      <c r="AQ50" s="835"/>
      <c r="AR50" s="835"/>
      <c r="AS50" s="835"/>
      <c r="AT50" s="835"/>
      <c r="AU50" s="835"/>
      <c r="AV50" s="835"/>
      <c r="AW50" s="835"/>
      <c r="AX50" s="835"/>
      <c r="AY50" s="835"/>
      <c r="AZ50" s="837"/>
      <c r="BA50" s="837"/>
      <c r="BB50" s="837"/>
      <c r="BC50" s="837"/>
      <c r="BD50" s="837"/>
      <c r="BE50" s="830"/>
      <c r="BF50" s="830"/>
      <c r="BG50" s="830"/>
      <c r="BH50" s="830"/>
      <c r="BI50" s="831"/>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4"/>
      <c r="R51" s="835"/>
      <c r="S51" s="835"/>
      <c r="T51" s="835"/>
      <c r="U51" s="835"/>
      <c r="V51" s="835"/>
      <c r="W51" s="835"/>
      <c r="X51" s="835"/>
      <c r="Y51" s="835"/>
      <c r="Z51" s="835"/>
      <c r="AA51" s="835"/>
      <c r="AB51" s="835"/>
      <c r="AC51" s="835"/>
      <c r="AD51" s="835"/>
      <c r="AE51" s="836"/>
      <c r="AF51" s="786"/>
      <c r="AG51" s="787"/>
      <c r="AH51" s="787"/>
      <c r="AI51" s="787"/>
      <c r="AJ51" s="788"/>
      <c r="AK51" s="838"/>
      <c r="AL51" s="835"/>
      <c r="AM51" s="835"/>
      <c r="AN51" s="835"/>
      <c r="AO51" s="835"/>
      <c r="AP51" s="835"/>
      <c r="AQ51" s="835"/>
      <c r="AR51" s="835"/>
      <c r="AS51" s="835"/>
      <c r="AT51" s="835"/>
      <c r="AU51" s="835"/>
      <c r="AV51" s="835"/>
      <c r="AW51" s="835"/>
      <c r="AX51" s="835"/>
      <c r="AY51" s="835"/>
      <c r="AZ51" s="837"/>
      <c r="BA51" s="837"/>
      <c r="BB51" s="837"/>
      <c r="BC51" s="837"/>
      <c r="BD51" s="837"/>
      <c r="BE51" s="830"/>
      <c r="BF51" s="830"/>
      <c r="BG51" s="830"/>
      <c r="BH51" s="830"/>
      <c r="BI51" s="831"/>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4"/>
      <c r="R52" s="835"/>
      <c r="S52" s="835"/>
      <c r="T52" s="835"/>
      <c r="U52" s="835"/>
      <c r="V52" s="835"/>
      <c r="W52" s="835"/>
      <c r="X52" s="835"/>
      <c r="Y52" s="835"/>
      <c r="Z52" s="835"/>
      <c r="AA52" s="835"/>
      <c r="AB52" s="835"/>
      <c r="AC52" s="835"/>
      <c r="AD52" s="835"/>
      <c r="AE52" s="836"/>
      <c r="AF52" s="786"/>
      <c r="AG52" s="787"/>
      <c r="AH52" s="787"/>
      <c r="AI52" s="787"/>
      <c r="AJ52" s="788"/>
      <c r="AK52" s="838"/>
      <c r="AL52" s="835"/>
      <c r="AM52" s="835"/>
      <c r="AN52" s="835"/>
      <c r="AO52" s="835"/>
      <c r="AP52" s="835"/>
      <c r="AQ52" s="835"/>
      <c r="AR52" s="835"/>
      <c r="AS52" s="835"/>
      <c r="AT52" s="835"/>
      <c r="AU52" s="835"/>
      <c r="AV52" s="835"/>
      <c r="AW52" s="835"/>
      <c r="AX52" s="835"/>
      <c r="AY52" s="835"/>
      <c r="AZ52" s="837"/>
      <c r="BA52" s="837"/>
      <c r="BB52" s="837"/>
      <c r="BC52" s="837"/>
      <c r="BD52" s="837"/>
      <c r="BE52" s="830"/>
      <c r="BF52" s="830"/>
      <c r="BG52" s="830"/>
      <c r="BH52" s="830"/>
      <c r="BI52" s="831"/>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4"/>
      <c r="R53" s="835"/>
      <c r="S53" s="835"/>
      <c r="T53" s="835"/>
      <c r="U53" s="835"/>
      <c r="V53" s="835"/>
      <c r="W53" s="835"/>
      <c r="X53" s="835"/>
      <c r="Y53" s="835"/>
      <c r="Z53" s="835"/>
      <c r="AA53" s="835"/>
      <c r="AB53" s="835"/>
      <c r="AC53" s="835"/>
      <c r="AD53" s="835"/>
      <c r="AE53" s="836"/>
      <c r="AF53" s="786"/>
      <c r="AG53" s="787"/>
      <c r="AH53" s="787"/>
      <c r="AI53" s="787"/>
      <c r="AJ53" s="788"/>
      <c r="AK53" s="838"/>
      <c r="AL53" s="835"/>
      <c r="AM53" s="835"/>
      <c r="AN53" s="835"/>
      <c r="AO53" s="835"/>
      <c r="AP53" s="835"/>
      <c r="AQ53" s="835"/>
      <c r="AR53" s="835"/>
      <c r="AS53" s="835"/>
      <c r="AT53" s="835"/>
      <c r="AU53" s="835"/>
      <c r="AV53" s="835"/>
      <c r="AW53" s="835"/>
      <c r="AX53" s="835"/>
      <c r="AY53" s="835"/>
      <c r="AZ53" s="837"/>
      <c r="BA53" s="837"/>
      <c r="BB53" s="837"/>
      <c r="BC53" s="837"/>
      <c r="BD53" s="837"/>
      <c r="BE53" s="830"/>
      <c r="BF53" s="830"/>
      <c r="BG53" s="830"/>
      <c r="BH53" s="830"/>
      <c r="BI53" s="831"/>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4"/>
      <c r="R54" s="835"/>
      <c r="S54" s="835"/>
      <c r="T54" s="835"/>
      <c r="U54" s="835"/>
      <c r="V54" s="835"/>
      <c r="W54" s="835"/>
      <c r="X54" s="835"/>
      <c r="Y54" s="835"/>
      <c r="Z54" s="835"/>
      <c r="AA54" s="835"/>
      <c r="AB54" s="835"/>
      <c r="AC54" s="835"/>
      <c r="AD54" s="835"/>
      <c r="AE54" s="836"/>
      <c r="AF54" s="786"/>
      <c r="AG54" s="787"/>
      <c r="AH54" s="787"/>
      <c r="AI54" s="787"/>
      <c r="AJ54" s="788"/>
      <c r="AK54" s="838"/>
      <c r="AL54" s="835"/>
      <c r="AM54" s="835"/>
      <c r="AN54" s="835"/>
      <c r="AO54" s="835"/>
      <c r="AP54" s="835"/>
      <c r="AQ54" s="835"/>
      <c r="AR54" s="835"/>
      <c r="AS54" s="835"/>
      <c r="AT54" s="835"/>
      <c r="AU54" s="835"/>
      <c r="AV54" s="835"/>
      <c r="AW54" s="835"/>
      <c r="AX54" s="835"/>
      <c r="AY54" s="835"/>
      <c r="AZ54" s="837"/>
      <c r="BA54" s="837"/>
      <c r="BB54" s="837"/>
      <c r="BC54" s="837"/>
      <c r="BD54" s="837"/>
      <c r="BE54" s="830"/>
      <c r="BF54" s="830"/>
      <c r="BG54" s="830"/>
      <c r="BH54" s="830"/>
      <c r="BI54" s="831"/>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4"/>
      <c r="R55" s="835"/>
      <c r="S55" s="835"/>
      <c r="T55" s="835"/>
      <c r="U55" s="835"/>
      <c r="V55" s="835"/>
      <c r="W55" s="835"/>
      <c r="X55" s="835"/>
      <c r="Y55" s="835"/>
      <c r="Z55" s="835"/>
      <c r="AA55" s="835"/>
      <c r="AB55" s="835"/>
      <c r="AC55" s="835"/>
      <c r="AD55" s="835"/>
      <c r="AE55" s="836"/>
      <c r="AF55" s="786"/>
      <c r="AG55" s="787"/>
      <c r="AH55" s="787"/>
      <c r="AI55" s="787"/>
      <c r="AJ55" s="788"/>
      <c r="AK55" s="838"/>
      <c r="AL55" s="835"/>
      <c r="AM55" s="835"/>
      <c r="AN55" s="835"/>
      <c r="AO55" s="835"/>
      <c r="AP55" s="835"/>
      <c r="AQ55" s="835"/>
      <c r="AR55" s="835"/>
      <c r="AS55" s="835"/>
      <c r="AT55" s="835"/>
      <c r="AU55" s="835"/>
      <c r="AV55" s="835"/>
      <c r="AW55" s="835"/>
      <c r="AX55" s="835"/>
      <c r="AY55" s="835"/>
      <c r="AZ55" s="837"/>
      <c r="BA55" s="837"/>
      <c r="BB55" s="837"/>
      <c r="BC55" s="837"/>
      <c r="BD55" s="837"/>
      <c r="BE55" s="830"/>
      <c r="BF55" s="830"/>
      <c r="BG55" s="830"/>
      <c r="BH55" s="830"/>
      <c r="BI55" s="831"/>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4"/>
      <c r="R56" s="835"/>
      <c r="S56" s="835"/>
      <c r="T56" s="835"/>
      <c r="U56" s="835"/>
      <c r="V56" s="835"/>
      <c r="W56" s="835"/>
      <c r="X56" s="835"/>
      <c r="Y56" s="835"/>
      <c r="Z56" s="835"/>
      <c r="AA56" s="835"/>
      <c r="AB56" s="835"/>
      <c r="AC56" s="835"/>
      <c r="AD56" s="835"/>
      <c r="AE56" s="836"/>
      <c r="AF56" s="786"/>
      <c r="AG56" s="787"/>
      <c r="AH56" s="787"/>
      <c r="AI56" s="787"/>
      <c r="AJ56" s="788"/>
      <c r="AK56" s="838"/>
      <c r="AL56" s="835"/>
      <c r="AM56" s="835"/>
      <c r="AN56" s="835"/>
      <c r="AO56" s="835"/>
      <c r="AP56" s="835"/>
      <c r="AQ56" s="835"/>
      <c r="AR56" s="835"/>
      <c r="AS56" s="835"/>
      <c r="AT56" s="835"/>
      <c r="AU56" s="835"/>
      <c r="AV56" s="835"/>
      <c r="AW56" s="835"/>
      <c r="AX56" s="835"/>
      <c r="AY56" s="835"/>
      <c r="AZ56" s="837"/>
      <c r="BA56" s="837"/>
      <c r="BB56" s="837"/>
      <c r="BC56" s="837"/>
      <c r="BD56" s="837"/>
      <c r="BE56" s="830"/>
      <c r="BF56" s="830"/>
      <c r="BG56" s="830"/>
      <c r="BH56" s="830"/>
      <c r="BI56" s="831"/>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4"/>
      <c r="R57" s="835"/>
      <c r="S57" s="835"/>
      <c r="T57" s="835"/>
      <c r="U57" s="835"/>
      <c r="V57" s="835"/>
      <c r="W57" s="835"/>
      <c r="X57" s="835"/>
      <c r="Y57" s="835"/>
      <c r="Z57" s="835"/>
      <c r="AA57" s="835"/>
      <c r="AB57" s="835"/>
      <c r="AC57" s="835"/>
      <c r="AD57" s="835"/>
      <c r="AE57" s="836"/>
      <c r="AF57" s="786"/>
      <c r="AG57" s="787"/>
      <c r="AH57" s="787"/>
      <c r="AI57" s="787"/>
      <c r="AJ57" s="788"/>
      <c r="AK57" s="838"/>
      <c r="AL57" s="835"/>
      <c r="AM57" s="835"/>
      <c r="AN57" s="835"/>
      <c r="AO57" s="835"/>
      <c r="AP57" s="835"/>
      <c r="AQ57" s="835"/>
      <c r="AR57" s="835"/>
      <c r="AS57" s="835"/>
      <c r="AT57" s="835"/>
      <c r="AU57" s="835"/>
      <c r="AV57" s="835"/>
      <c r="AW57" s="835"/>
      <c r="AX57" s="835"/>
      <c r="AY57" s="835"/>
      <c r="AZ57" s="837"/>
      <c r="BA57" s="837"/>
      <c r="BB57" s="837"/>
      <c r="BC57" s="837"/>
      <c r="BD57" s="837"/>
      <c r="BE57" s="830"/>
      <c r="BF57" s="830"/>
      <c r="BG57" s="830"/>
      <c r="BH57" s="830"/>
      <c r="BI57" s="831"/>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4"/>
      <c r="R58" s="835"/>
      <c r="S58" s="835"/>
      <c r="T58" s="835"/>
      <c r="U58" s="835"/>
      <c r="V58" s="835"/>
      <c r="W58" s="835"/>
      <c r="X58" s="835"/>
      <c r="Y58" s="835"/>
      <c r="Z58" s="835"/>
      <c r="AA58" s="835"/>
      <c r="AB58" s="835"/>
      <c r="AC58" s="835"/>
      <c r="AD58" s="835"/>
      <c r="AE58" s="836"/>
      <c r="AF58" s="786"/>
      <c r="AG58" s="787"/>
      <c r="AH58" s="787"/>
      <c r="AI58" s="787"/>
      <c r="AJ58" s="788"/>
      <c r="AK58" s="838"/>
      <c r="AL58" s="835"/>
      <c r="AM58" s="835"/>
      <c r="AN58" s="835"/>
      <c r="AO58" s="835"/>
      <c r="AP58" s="835"/>
      <c r="AQ58" s="835"/>
      <c r="AR58" s="835"/>
      <c r="AS58" s="835"/>
      <c r="AT58" s="835"/>
      <c r="AU58" s="835"/>
      <c r="AV58" s="835"/>
      <c r="AW58" s="835"/>
      <c r="AX58" s="835"/>
      <c r="AY58" s="835"/>
      <c r="AZ58" s="837"/>
      <c r="BA58" s="837"/>
      <c r="BB58" s="837"/>
      <c r="BC58" s="837"/>
      <c r="BD58" s="837"/>
      <c r="BE58" s="830"/>
      <c r="BF58" s="830"/>
      <c r="BG58" s="830"/>
      <c r="BH58" s="830"/>
      <c r="BI58" s="831"/>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4"/>
      <c r="R59" s="835"/>
      <c r="S59" s="835"/>
      <c r="T59" s="835"/>
      <c r="U59" s="835"/>
      <c r="V59" s="835"/>
      <c r="W59" s="835"/>
      <c r="X59" s="835"/>
      <c r="Y59" s="835"/>
      <c r="Z59" s="835"/>
      <c r="AA59" s="835"/>
      <c r="AB59" s="835"/>
      <c r="AC59" s="835"/>
      <c r="AD59" s="835"/>
      <c r="AE59" s="836"/>
      <c r="AF59" s="786"/>
      <c r="AG59" s="787"/>
      <c r="AH59" s="787"/>
      <c r="AI59" s="787"/>
      <c r="AJ59" s="788"/>
      <c r="AK59" s="838"/>
      <c r="AL59" s="835"/>
      <c r="AM59" s="835"/>
      <c r="AN59" s="835"/>
      <c r="AO59" s="835"/>
      <c r="AP59" s="835"/>
      <c r="AQ59" s="835"/>
      <c r="AR59" s="835"/>
      <c r="AS59" s="835"/>
      <c r="AT59" s="835"/>
      <c r="AU59" s="835"/>
      <c r="AV59" s="835"/>
      <c r="AW59" s="835"/>
      <c r="AX59" s="835"/>
      <c r="AY59" s="835"/>
      <c r="AZ59" s="837"/>
      <c r="BA59" s="837"/>
      <c r="BB59" s="837"/>
      <c r="BC59" s="837"/>
      <c r="BD59" s="837"/>
      <c r="BE59" s="830"/>
      <c r="BF59" s="830"/>
      <c r="BG59" s="830"/>
      <c r="BH59" s="830"/>
      <c r="BI59" s="831"/>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4"/>
      <c r="R60" s="835"/>
      <c r="S60" s="835"/>
      <c r="T60" s="835"/>
      <c r="U60" s="835"/>
      <c r="V60" s="835"/>
      <c r="W60" s="835"/>
      <c r="X60" s="835"/>
      <c r="Y60" s="835"/>
      <c r="Z60" s="835"/>
      <c r="AA60" s="835"/>
      <c r="AB60" s="835"/>
      <c r="AC60" s="835"/>
      <c r="AD60" s="835"/>
      <c r="AE60" s="836"/>
      <c r="AF60" s="786"/>
      <c r="AG60" s="787"/>
      <c r="AH60" s="787"/>
      <c r="AI60" s="787"/>
      <c r="AJ60" s="788"/>
      <c r="AK60" s="838"/>
      <c r="AL60" s="835"/>
      <c r="AM60" s="835"/>
      <c r="AN60" s="835"/>
      <c r="AO60" s="835"/>
      <c r="AP60" s="835"/>
      <c r="AQ60" s="835"/>
      <c r="AR60" s="835"/>
      <c r="AS60" s="835"/>
      <c r="AT60" s="835"/>
      <c r="AU60" s="835"/>
      <c r="AV60" s="835"/>
      <c r="AW60" s="835"/>
      <c r="AX60" s="835"/>
      <c r="AY60" s="835"/>
      <c r="AZ60" s="837"/>
      <c r="BA60" s="837"/>
      <c r="BB60" s="837"/>
      <c r="BC60" s="837"/>
      <c r="BD60" s="837"/>
      <c r="BE60" s="830"/>
      <c r="BF60" s="830"/>
      <c r="BG60" s="830"/>
      <c r="BH60" s="830"/>
      <c r="BI60" s="831"/>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4"/>
      <c r="R61" s="835"/>
      <c r="S61" s="835"/>
      <c r="T61" s="835"/>
      <c r="U61" s="835"/>
      <c r="V61" s="835"/>
      <c r="W61" s="835"/>
      <c r="X61" s="835"/>
      <c r="Y61" s="835"/>
      <c r="Z61" s="835"/>
      <c r="AA61" s="835"/>
      <c r="AB61" s="835"/>
      <c r="AC61" s="835"/>
      <c r="AD61" s="835"/>
      <c r="AE61" s="836"/>
      <c r="AF61" s="786"/>
      <c r="AG61" s="787"/>
      <c r="AH61" s="787"/>
      <c r="AI61" s="787"/>
      <c r="AJ61" s="788"/>
      <c r="AK61" s="838"/>
      <c r="AL61" s="835"/>
      <c r="AM61" s="835"/>
      <c r="AN61" s="835"/>
      <c r="AO61" s="835"/>
      <c r="AP61" s="835"/>
      <c r="AQ61" s="835"/>
      <c r="AR61" s="835"/>
      <c r="AS61" s="835"/>
      <c r="AT61" s="835"/>
      <c r="AU61" s="835"/>
      <c r="AV61" s="835"/>
      <c r="AW61" s="835"/>
      <c r="AX61" s="835"/>
      <c r="AY61" s="835"/>
      <c r="AZ61" s="837"/>
      <c r="BA61" s="837"/>
      <c r="BB61" s="837"/>
      <c r="BC61" s="837"/>
      <c r="BD61" s="837"/>
      <c r="BE61" s="830"/>
      <c r="BF61" s="830"/>
      <c r="BG61" s="830"/>
      <c r="BH61" s="830"/>
      <c r="BI61" s="831"/>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4"/>
      <c r="R62" s="835"/>
      <c r="S62" s="835"/>
      <c r="T62" s="835"/>
      <c r="U62" s="835"/>
      <c r="V62" s="835"/>
      <c r="W62" s="835"/>
      <c r="X62" s="835"/>
      <c r="Y62" s="835"/>
      <c r="Z62" s="835"/>
      <c r="AA62" s="835"/>
      <c r="AB62" s="835"/>
      <c r="AC62" s="835"/>
      <c r="AD62" s="835"/>
      <c r="AE62" s="836"/>
      <c r="AF62" s="786"/>
      <c r="AG62" s="787"/>
      <c r="AH62" s="787"/>
      <c r="AI62" s="787"/>
      <c r="AJ62" s="788"/>
      <c r="AK62" s="838"/>
      <c r="AL62" s="835"/>
      <c r="AM62" s="835"/>
      <c r="AN62" s="835"/>
      <c r="AO62" s="835"/>
      <c r="AP62" s="835"/>
      <c r="AQ62" s="835"/>
      <c r="AR62" s="835"/>
      <c r="AS62" s="835"/>
      <c r="AT62" s="835"/>
      <c r="AU62" s="835"/>
      <c r="AV62" s="835"/>
      <c r="AW62" s="835"/>
      <c r="AX62" s="835"/>
      <c r="AY62" s="835"/>
      <c r="AZ62" s="837"/>
      <c r="BA62" s="837"/>
      <c r="BB62" s="837"/>
      <c r="BC62" s="837"/>
      <c r="BD62" s="837"/>
      <c r="BE62" s="830"/>
      <c r="BF62" s="830"/>
      <c r="BG62" s="830"/>
      <c r="BH62" s="830"/>
      <c r="BI62" s="831"/>
      <c r="BJ62" s="846" t="s">
        <v>399</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378</v>
      </c>
      <c r="B63" s="789" t="s">
        <v>400</v>
      </c>
      <c r="C63" s="790"/>
      <c r="D63" s="790"/>
      <c r="E63" s="790"/>
      <c r="F63" s="790"/>
      <c r="G63" s="790"/>
      <c r="H63" s="790"/>
      <c r="I63" s="790"/>
      <c r="J63" s="790"/>
      <c r="K63" s="790"/>
      <c r="L63" s="790"/>
      <c r="M63" s="790"/>
      <c r="N63" s="790"/>
      <c r="O63" s="790"/>
      <c r="P63" s="791"/>
      <c r="Q63" s="839"/>
      <c r="R63" s="840"/>
      <c r="S63" s="840"/>
      <c r="T63" s="840"/>
      <c r="U63" s="840"/>
      <c r="V63" s="840"/>
      <c r="W63" s="840"/>
      <c r="X63" s="840"/>
      <c r="Y63" s="840"/>
      <c r="Z63" s="840"/>
      <c r="AA63" s="840"/>
      <c r="AB63" s="840"/>
      <c r="AC63" s="840"/>
      <c r="AD63" s="840"/>
      <c r="AE63" s="841"/>
      <c r="AF63" s="842">
        <v>1732</v>
      </c>
      <c r="AG63" s="843"/>
      <c r="AH63" s="843"/>
      <c r="AI63" s="843"/>
      <c r="AJ63" s="844"/>
      <c r="AK63" s="845"/>
      <c r="AL63" s="840"/>
      <c r="AM63" s="840"/>
      <c r="AN63" s="840"/>
      <c r="AO63" s="840"/>
      <c r="AP63" s="843">
        <v>15915</v>
      </c>
      <c r="AQ63" s="843"/>
      <c r="AR63" s="843"/>
      <c r="AS63" s="843"/>
      <c r="AT63" s="843"/>
      <c r="AU63" s="843">
        <v>11626</v>
      </c>
      <c r="AV63" s="843"/>
      <c r="AW63" s="843"/>
      <c r="AX63" s="843"/>
      <c r="AY63" s="843"/>
      <c r="AZ63" s="847"/>
      <c r="BA63" s="847"/>
      <c r="BB63" s="847"/>
      <c r="BC63" s="847"/>
      <c r="BD63" s="847"/>
      <c r="BE63" s="848"/>
      <c r="BF63" s="848"/>
      <c r="BG63" s="848"/>
      <c r="BH63" s="848"/>
      <c r="BI63" s="849"/>
      <c r="BJ63" s="850" t="s">
        <v>122</v>
      </c>
      <c r="BK63" s="851"/>
      <c r="BL63" s="851"/>
      <c r="BM63" s="851"/>
      <c r="BN63" s="852"/>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402</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3" t="s">
        <v>385</v>
      </c>
      <c r="AG66" s="815"/>
      <c r="AH66" s="815"/>
      <c r="AI66" s="815"/>
      <c r="AJ66" s="854"/>
      <c r="AK66" s="733" t="s">
        <v>386</v>
      </c>
      <c r="AL66" s="728"/>
      <c r="AM66" s="728"/>
      <c r="AN66" s="728"/>
      <c r="AO66" s="729"/>
      <c r="AP66" s="733" t="s">
        <v>387</v>
      </c>
      <c r="AQ66" s="734"/>
      <c r="AR66" s="734"/>
      <c r="AS66" s="734"/>
      <c r="AT66" s="735"/>
      <c r="AU66" s="733" t="s">
        <v>403</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8"/>
      <c r="BT66" s="859"/>
      <c r="BU66" s="859"/>
      <c r="BV66" s="859"/>
      <c r="BW66" s="859"/>
      <c r="BX66" s="859"/>
      <c r="BY66" s="859"/>
      <c r="BZ66" s="859"/>
      <c r="CA66" s="859"/>
      <c r="CB66" s="859"/>
      <c r="CC66" s="859"/>
      <c r="CD66" s="859"/>
      <c r="CE66" s="859"/>
      <c r="CF66" s="859"/>
      <c r="CG66" s="864"/>
      <c r="CH66" s="861"/>
      <c r="CI66" s="862"/>
      <c r="CJ66" s="862"/>
      <c r="CK66" s="862"/>
      <c r="CL66" s="863"/>
      <c r="CM66" s="861"/>
      <c r="CN66" s="862"/>
      <c r="CO66" s="862"/>
      <c r="CP66" s="862"/>
      <c r="CQ66" s="863"/>
      <c r="CR66" s="861"/>
      <c r="CS66" s="862"/>
      <c r="CT66" s="862"/>
      <c r="CU66" s="862"/>
      <c r="CV66" s="863"/>
      <c r="CW66" s="861"/>
      <c r="CX66" s="862"/>
      <c r="CY66" s="862"/>
      <c r="CZ66" s="862"/>
      <c r="DA66" s="863"/>
      <c r="DB66" s="861"/>
      <c r="DC66" s="862"/>
      <c r="DD66" s="862"/>
      <c r="DE66" s="862"/>
      <c r="DF66" s="863"/>
      <c r="DG66" s="861"/>
      <c r="DH66" s="862"/>
      <c r="DI66" s="862"/>
      <c r="DJ66" s="862"/>
      <c r="DK66" s="863"/>
      <c r="DL66" s="861"/>
      <c r="DM66" s="862"/>
      <c r="DN66" s="862"/>
      <c r="DO66" s="862"/>
      <c r="DP66" s="863"/>
      <c r="DQ66" s="861"/>
      <c r="DR66" s="862"/>
      <c r="DS66" s="862"/>
      <c r="DT66" s="862"/>
      <c r="DU66" s="863"/>
      <c r="DV66" s="858"/>
      <c r="DW66" s="859"/>
      <c r="DX66" s="859"/>
      <c r="DY66" s="859"/>
      <c r="DZ66" s="860"/>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5"/>
      <c r="AG67" s="818"/>
      <c r="AH67" s="818"/>
      <c r="AI67" s="818"/>
      <c r="AJ67" s="856"/>
      <c r="AK67" s="857"/>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8"/>
      <c r="BT67" s="859"/>
      <c r="BU67" s="859"/>
      <c r="BV67" s="859"/>
      <c r="BW67" s="859"/>
      <c r="BX67" s="859"/>
      <c r="BY67" s="859"/>
      <c r="BZ67" s="859"/>
      <c r="CA67" s="859"/>
      <c r="CB67" s="859"/>
      <c r="CC67" s="859"/>
      <c r="CD67" s="859"/>
      <c r="CE67" s="859"/>
      <c r="CF67" s="859"/>
      <c r="CG67" s="864"/>
      <c r="CH67" s="861"/>
      <c r="CI67" s="862"/>
      <c r="CJ67" s="862"/>
      <c r="CK67" s="862"/>
      <c r="CL67" s="863"/>
      <c r="CM67" s="861"/>
      <c r="CN67" s="862"/>
      <c r="CO67" s="862"/>
      <c r="CP67" s="862"/>
      <c r="CQ67" s="863"/>
      <c r="CR67" s="861"/>
      <c r="CS67" s="862"/>
      <c r="CT67" s="862"/>
      <c r="CU67" s="862"/>
      <c r="CV67" s="863"/>
      <c r="CW67" s="861"/>
      <c r="CX67" s="862"/>
      <c r="CY67" s="862"/>
      <c r="CZ67" s="862"/>
      <c r="DA67" s="863"/>
      <c r="DB67" s="861"/>
      <c r="DC67" s="862"/>
      <c r="DD67" s="862"/>
      <c r="DE67" s="862"/>
      <c r="DF67" s="863"/>
      <c r="DG67" s="861"/>
      <c r="DH67" s="862"/>
      <c r="DI67" s="862"/>
      <c r="DJ67" s="862"/>
      <c r="DK67" s="863"/>
      <c r="DL67" s="861"/>
      <c r="DM67" s="862"/>
      <c r="DN67" s="862"/>
      <c r="DO67" s="862"/>
      <c r="DP67" s="863"/>
      <c r="DQ67" s="861"/>
      <c r="DR67" s="862"/>
      <c r="DS67" s="862"/>
      <c r="DT67" s="862"/>
      <c r="DU67" s="863"/>
      <c r="DV67" s="858"/>
      <c r="DW67" s="859"/>
      <c r="DX67" s="859"/>
      <c r="DY67" s="859"/>
      <c r="DZ67" s="860"/>
      <c r="EA67" s="230"/>
    </row>
    <row r="68" spans="1:131" ht="26.25" customHeight="1" thickTop="1" x14ac:dyDescent="0.15">
      <c r="A68" s="236">
        <v>1</v>
      </c>
      <c r="B68" s="868" t="s">
        <v>551</v>
      </c>
      <c r="C68" s="869"/>
      <c r="D68" s="869"/>
      <c r="E68" s="869"/>
      <c r="F68" s="869"/>
      <c r="G68" s="869"/>
      <c r="H68" s="869"/>
      <c r="I68" s="869"/>
      <c r="J68" s="869"/>
      <c r="K68" s="869"/>
      <c r="L68" s="869"/>
      <c r="M68" s="869"/>
      <c r="N68" s="869"/>
      <c r="O68" s="869"/>
      <c r="P68" s="870"/>
      <c r="Q68" s="871">
        <v>317</v>
      </c>
      <c r="R68" s="865"/>
      <c r="S68" s="865"/>
      <c r="T68" s="865"/>
      <c r="U68" s="865"/>
      <c r="V68" s="865">
        <v>307</v>
      </c>
      <c r="W68" s="865"/>
      <c r="X68" s="865"/>
      <c r="Y68" s="865"/>
      <c r="Z68" s="865"/>
      <c r="AA68" s="865">
        <v>10</v>
      </c>
      <c r="AB68" s="865"/>
      <c r="AC68" s="865"/>
      <c r="AD68" s="865"/>
      <c r="AE68" s="865"/>
      <c r="AF68" s="865">
        <v>10</v>
      </c>
      <c r="AG68" s="865"/>
      <c r="AH68" s="865"/>
      <c r="AI68" s="865"/>
      <c r="AJ68" s="865"/>
      <c r="AK68" s="865" t="s">
        <v>573</v>
      </c>
      <c r="AL68" s="865"/>
      <c r="AM68" s="865"/>
      <c r="AN68" s="865"/>
      <c r="AO68" s="865"/>
      <c r="AP68" s="865">
        <v>7</v>
      </c>
      <c r="AQ68" s="865"/>
      <c r="AR68" s="865"/>
      <c r="AS68" s="865"/>
      <c r="AT68" s="865"/>
      <c r="AU68" s="865">
        <v>1</v>
      </c>
      <c r="AV68" s="865"/>
      <c r="AW68" s="865"/>
      <c r="AX68" s="865"/>
      <c r="AY68" s="865"/>
      <c r="AZ68" s="866"/>
      <c r="BA68" s="866"/>
      <c r="BB68" s="866"/>
      <c r="BC68" s="866"/>
      <c r="BD68" s="867"/>
      <c r="BE68" s="241"/>
      <c r="BF68" s="241"/>
      <c r="BG68" s="241"/>
      <c r="BH68" s="241"/>
      <c r="BI68" s="241"/>
      <c r="BJ68" s="241"/>
      <c r="BK68" s="241"/>
      <c r="BL68" s="241"/>
      <c r="BM68" s="241"/>
      <c r="BN68" s="241"/>
      <c r="BO68" s="241"/>
      <c r="BP68" s="241"/>
      <c r="BQ68" s="238">
        <v>62</v>
      </c>
      <c r="BR68" s="243"/>
      <c r="BS68" s="858"/>
      <c r="BT68" s="859"/>
      <c r="BU68" s="859"/>
      <c r="BV68" s="859"/>
      <c r="BW68" s="859"/>
      <c r="BX68" s="859"/>
      <c r="BY68" s="859"/>
      <c r="BZ68" s="859"/>
      <c r="CA68" s="859"/>
      <c r="CB68" s="859"/>
      <c r="CC68" s="859"/>
      <c r="CD68" s="859"/>
      <c r="CE68" s="859"/>
      <c r="CF68" s="859"/>
      <c r="CG68" s="864"/>
      <c r="CH68" s="861"/>
      <c r="CI68" s="862"/>
      <c r="CJ68" s="862"/>
      <c r="CK68" s="862"/>
      <c r="CL68" s="863"/>
      <c r="CM68" s="861"/>
      <c r="CN68" s="862"/>
      <c r="CO68" s="862"/>
      <c r="CP68" s="862"/>
      <c r="CQ68" s="863"/>
      <c r="CR68" s="861"/>
      <c r="CS68" s="862"/>
      <c r="CT68" s="862"/>
      <c r="CU68" s="862"/>
      <c r="CV68" s="863"/>
      <c r="CW68" s="861"/>
      <c r="CX68" s="862"/>
      <c r="CY68" s="862"/>
      <c r="CZ68" s="862"/>
      <c r="DA68" s="863"/>
      <c r="DB68" s="861"/>
      <c r="DC68" s="862"/>
      <c r="DD68" s="862"/>
      <c r="DE68" s="862"/>
      <c r="DF68" s="863"/>
      <c r="DG68" s="861"/>
      <c r="DH68" s="862"/>
      <c r="DI68" s="862"/>
      <c r="DJ68" s="862"/>
      <c r="DK68" s="863"/>
      <c r="DL68" s="861"/>
      <c r="DM68" s="862"/>
      <c r="DN68" s="862"/>
      <c r="DO68" s="862"/>
      <c r="DP68" s="863"/>
      <c r="DQ68" s="861"/>
      <c r="DR68" s="862"/>
      <c r="DS68" s="862"/>
      <c r="DT68" s="862"/>
      <c r="DU68" s="863"/>
      <c r="DV68" s="858"/>
      <c r="DW68" s="859"/>
      <c r="DX68" s="859"/>
      <c r="DY68" s="859"/>
      <c r="DZ68" s="860"/>
      <c r="EA68" s="230"/>
    </row>
    <row r="69" spans="1:131" ht="26.25" customHeight="1" x14ac:dyDescent="0.15">
      <c r="A69" s="238">
        <v>2</v>
      </c>
      <c r="B69" s="872" t="s">
        <v>552</v>
      </c>
      <c r="C69" s="873"/>
      <c r="D69" s="873"/>
      <c r="E69" s="873"/>
      <c r="F69" s="873"/>
      <c r="G69" s="873"/>
      <c r="H69" s="873"/>
      <c r="I69" s="873"/>
      <c r="J69" s="873"/>
      <c r="K69" s="873"/>
      <c r="L69" s="873"/>
      <c r="M69" s="873"/>
      <c r="N69" s="873"/>
      <c r="O69" s="873"/>
      <c r="P69" s="874"/>
      <c r="Q69" s="875">
        <v>91</v>
      </c>
      <c r="R69" s="829"/>
      <c r="S69" s="829"/>
      <c r="T69" s="829"/>
      <c r="U69" s="829"/>
      <c r="V69" s="829">
        <v>89</v>
      </c>
      <c r="W69" s="829"/>
      <c r="X69" s="829"/>
      <c r="Y69" s="829"/>
      <c r="Z69" s="829"/>
      <c r="AA69" s="829">
        <v>2</v>
      </c>
      <c r="AB69" s="829"/>
      <c r="AC69" s="829"/>
      <c r="AD69" s="829"/>
      <c r="AE69" s="829"/>
      <c r="AF69" s="829">
        <v>2</v>
      </c>
      <c r="AG69" s="829"/>
      <c r="AH69" s="829"/>
      <c r="AI69" s="829"/>
      <c r="AJ69" s="829"/>
      <c r="AK69" s="829" t="s">
        <v>573</v>
      </c>
      <c r="AL69" s="829"/>
      <c r="AM69" s="829"/>
      <c r="AN69" s="829"/>
      <c r="AO69" s="829"/>
      <c r="AP69" s="829" t="s">
        <v>566</v>
      </c>
      <c r="AQ69" s="829"/>
      <c r="AR69" s="829"/>
      <c r="AS69" s="829"/>
      <c r="AT69" s="829"/>
      <c r="AU69" s="829" t="s">
        <v>566</v>
      </c>
      <c r="AV69" s="829"/>
      <c r="AW69" s="829"/>
      <c r="AX69" s="829"/>
      <c r="AY69" s="829"/>
      <c r="AZ69" s="830"/>
      <c r="BA69" s="830"/>
      <c r="BB69" s="830"/>
      <c r="BC69" s="830"/>
      <c r="BD69" s="831"/>
      <c r="BE69" s="241"/>
      <c r="BF69" s="241"/>
      <c r="BG69" s="241"/>
      <c r="BH69" s="241"/>
      <c r="BI69" s="241"/>
      <c r="BJ69" s="241"/>
      <c r="BK69" s="241"/>
      <c r="BL69" s="241"/>
      <c r="BM69" s="241"/>
      <c r="BN69" s="241"/>
      <c r="BO69" s="241"/>
      <c r="BP69" s="241"/>
      <c r="BQ69" s="238">
        <v>63</v>
      </c>
      <c r="BR69" s="243"/>
      <c r="BS69" s="858"/>
      <c r="BT69" s="859"/>
      <c r="BU69" s="859"/>
      <c r="BV69" s="859"/>
      <c r="BW69" s="859"/>
      <c r="BX69" s="859"/>
      <c r="BY69" s="859"/>
      <c r="BZ69" s="859"/>
      <c r="CA69" s="859"/>
      <c r="CB69" s="859"/>
      <c r="CC69" s="859"/>
      <c r="CD69" s="859"/>
      <c r="CE69" s="859"/>
      <c r="CF69" s="859"/>
      <c r="CG69" s="864"/>
      <c r="CH69" s="861"/>
      <c r="CI69" s="862"/>
      <c r="CJ69" s="862"/>
      <c r="CK69" s="862"/>
      <c r="CL69" s="863"/>
      <c r="CM69" s="861"/>
      <c r="CN69" s="862"/>
      <c r="CO69" s="862"/>
      <c r="CP69" s="862"/>
      <c r="CQ69" s="863"/>
      <c r="CR69" s="861"/>
      <c r="CS69" s="862"/>
      <c r="CT69" s="862"/>
      <c r="CU69" s="862"/>
      <c r="CV69" s="863"/>
      <c r="CW69" s="861"/>
      <c r="CX69" s="862"/>
      <c r="CY69" s="862"/>
      <c r="CZ69" s="862"/>
      <c r="DA69" s="863"/>
      <c r="DB69" s="861"/>
      <c r="DC69" s="862"/>
      <c r="DD69" s="862"/>
      <c r="DE69" s="862"/>
      <c r="DF69" s="863"/>
      <c r="DG69" s="861"/>
      <c r="DH69" s="862"/>
      <c r="DI69" s="862"/>
      <c r="DJ69" s="862"/>
      <c r="DK69" s="863"/>
      <c r="DL69" s="861"/>
      <c r="DM69" s="862"/>
      <c r="DN69" s="862"/>
      <c r="DO69" s="862"/>
      <c r="DP69" s="863"/>
      <c r="DQ69" s="861"/>
      <c r="DR69" s="862"/>
      <c r="DS69" s="862"/>
      <c r="DT69" s="862"/>
      <c r="DU69" s="863"/>
      <c r="DV69" s="858"/>
      <c r="DW69" s="859"/>
      <c r="DX69" s="859"/>
      <c r="DY69" s="859"/>
      <c r="DZ69" s="860"/>
      <c r="EA69" s="230"/>
    </row>
    <row r="70" spans="1:131" ht="26.25" customHeight="1" x14ac:dyDescent="0.15">
      <c r="A70" s="238">
        <v>3</v>
      </c>
      <c r="B70" s="872" t="s">
        <v>564</v>
      </c>
      <c r="C70" s="873"/>
      <c r="D70" s="873"/>
      <c r="E70" s="873"/>
      <c r="F70" s="873"/>
      <c r="G70" s="873"/>
      <c r="H70" s="873"/>
      <c r="I70" s="873"/>
      <c r="J70" s="873"/>
      <c r="K70" s="873"/>
      <c r="L70" s="873"/>
      <c r="M70" s="873"/>
      <c r="N70" s="873"/>
      <c r="O70" s="873"/>
      <c r="P70" s="874"/>
      <c r="Q70" s="875">
        <v>7658</v>
      </c>
      <c r="R70" s="829"/>
      <c r="S70" s="829"/>
      <c r="T70" s="829"/>
      <c r="U70" s="829"/>
      <c r="V70" s="829">
        <v>7653</v>
      </c>
      <c r="W70" s="829"/>
      <c r="X70" s="829"/>
      <c r="Y70" s="829"/>
      <c r="Z70" s="829"/>
      <c r="AA70" s="829">
        <v>5</v>
      </c>
      <c r="AB70" s="829"/>
      <c r="AC70" s="829"/>
      <c r="AD70" s="829"/>
      <c r="AE70" s="829"/>
      <c r="AF70" s="829">
        <v>5</v>
      </c>
      <c r="AG70" s="829"/>
      <c r="AH70" s="829"/>
      <c r="AI70" s="829"/>
      <c r="AJ70" s="829"/>
      <c r="AK70" s="829" t="s">
        <v>573</v>
      </c>
      <c r="AL70" s="829"/>
      <c r="AM70" s="829"/>
      <c r="AN70" s="829"/>
      <c r="AO70" s="829"/>
      <c r="AP70" s="829" t="s">
        <v>566</v>
      </c>
      <c r="AQ70" s="829"/>
      <c r="AR70" s="829"/>
      <c r="AS70" s="829"/>
      <c r="AT70" s="829"/>
      <c r="AU70" s="829" t="s">
        <v>566</v>
      </c>
      <c r="AV70" s="829"/>
      <c r="AW70" s="829"/>
      <c r="AX70" s="829"/>
      <c r="AY70" s="829"/>
      <c r="AZ70" s="830"/>
      <c r="BA70" s="830"/>
      <c r="BB70" s="830"/>
      <c r="BC70" s="830"/>
      <c r="BD70" s="831"/>
      <c r="BE70" s="241"/>
      <c r="BF70" s="241"/>
      <c r="BG70" s="241"/>
      <c r="BH70" s="241"/>
      <c r="BI70" s="241"/>
      <c r="BJ70" s="241"/>
      <c r="BK70" s="241"/>
      <c r="BL70" s="241"/>
      <c r="BM70" s="241"/>
      <c r="BN70" s="241"/>
      <c r="BO70" s="241"/>
      <c r="BP70" s="241"/>
      <c r="BQ70" s="238">
        <v>64</v>
      </c>
      <c r="BR70" s="243"/>
      <c r="BS70" s="858"/>
      <c r="BT70" s="859"/>
      <c r="BU70" s="859"/>
      <c r="BV70" s="859"/>
      <c r="BW70" s="859"/>
      <c r="BX70" s="859"/>
      <c r="BY70" s="859"/>
      <c r="BZ70" s="859"/>
      <c r="CA70" s="859"/>
      <c r="CB70" s="859"/>
      <c r="CC70" s="859"/>
      <c r="CD70" s="859"/>
      <c r="CE70" s="859"/>
      <c r="CF70" s="859"/>
      <c r="CG70" s="864"/>
      <c r="CH70" s="861"/>
      <c r="CI70" s="862"/>
      <c r="CJ70" s="862"/>
      <c r="CK70" s="862"/>
      <c r="CL70" s="863"/>
      <c r="CM70" s="861"/>
      <c r="CN70" s="862"/>
      <c r="CO70" s="862"/>
      <c r="CP70" s="862"/>
      <c r="CQ70" s="863"/>
      <c r="CR70" s="861"/>
      <c r="CS70" s="862"/>
      <c r="CT70" s="862"/>
      <c r="CU70" s="862"/>
      <c r="CV70" s="863"/>
      <c r="CW70" s="861"/>
      <c r="CX70" s="862"/>
      <c r="CY70" s="862"/>
      <c r="CZ70" s="862"/>
      <c r="DA70" s="863"/>
      <c r="DB70" s="861"/>
      <c r="DC70" s="862"/>
      <c r="DD70" s="862"/>
      <c r="DE70" s="862"/>
      <c r="DF70" s="863"/>
      <c r="DG70" s="861"/>
      <c r="DH70" s="862"/>
      <c r="DI70" s="862"/>
      <c r="DJ70" s="862"/>
      <c r="DK70" s="863"/>
      <c r="DL70" s="861"/>
      <c r="DM70" s="862"/>
      <c r="DN70" s="862"/>
      <c r="DO70" s="862"/>
      <c r="DP70" s="863"/>
      <c r="DQ70" s="861"/>
      <c r="DR70" s="862"/>
      <c r="DS70" s="862"/>
      <c r="DT70" s="862"/>
      <c r="DU70" s="863"/>
      <c r="DV70" s="858"/>
      <c r="DW70" s="859"/>
      <c r="DX70" s="859"/>
      <c r="DY70" s="859"/>
      <c r="DZ70" s="860"/>
      <c r="EA70" s="230"/>
    </row>
    <row r="71" spans="1:131" ht="26.25" customHeight="1" x14ac:dyDescent="0.15">
      <c r="A71" s="238">
        <v>4</v>
      </c>
      <c r="B71" s="872" t="s">
        <v>565</v>
      </c>
      <c r="C71" s="873"/>
      <c r="D71" s="873"/>
      <c r="E71" s="873"/>
      <c r="F71" s="873"/>
      <c r="G71" s="873"/>
      <c r="H71" s="873"/>
      <c r="I71" s="873"/>
      <c r="J71" s="873"/>
      <c r="K71" s="873"/>
      <c r="L71" s="873"/>
      <c r="M71" s="873"/>
      <c r="N71" s="873"/>
      <c r="O71" s="873"/>
      <c r="P71" s="874"/>
      <c r="Q71" s="875">
        <v>96</v>
      </c>
      <c r="R71" s="829"/>
      <c r="S71" s="829"/>
      <c r="T71" s="829"/>
      <c r="U71" s="829"/>
      <c r="V71" s="829">
        <v>96</v>
      </c>
      <c r="W71" s="829"/>
      <c r="X71" s="829"/>
      <c r="Y71" s="829"/>
      <c r="Z71" s="829"/>
      <c r="AA71" s="829" t="s">
        <v>572</v>
      </c>
      <c r="AB71" s="829"/>
      <c r="AC71" s="829"/>
      <c r="AD71" s="829"/>
      <c r="AE71" s="829"/>
      <c r="AF71" s="829" t="s">
        <v>583</v>
      </c>
      <c r="AG71" s="829"/>
      <c r="AH71" s="829"/>
      <c r="AI71" s="829"/>
      <c r="AJ71" s="829"/>
      <c r="AK71" s="829" t="s">
        <v>573</v>
      </c>
      <c r="AL71" s="829"/>
      <c r="AM71" s="829"/>
      <c r="AN71" s="829"/>
      <c r="AO71" s="829"/>
      <c r="AP71" s="829" t="s">
        <v>566</v>
      </c>
      <c r="AQ71" s="829"/>
      <c r="AR71" s="829"/>
      <c r="AS71" s="829"/>
      <c r="AT71" s="829"/>
      <c r="AU71" s="829" t="s">
        <v>566</v>
      </c>
      <c r="AV71" s="829"/>
      <c r="AW71" s="829"/>
      <c r="AX71" s="829"/>
      <c r="AY71" s="829"/>
      <c r="AZ71" s="830"/>
      <c r="BA71" s="830"/>
      <c r="BB71" s="830"/>
      <c r="BC71" s="830"/>
      <c r="BD71" s="831"/>
      <c r="BE71" s="241"/>
      <c r="BF71" s="241"/>
      <c r="BG71" s="241"/>
      <c r="BH71" s="241"/>
      <c r="BI71" s="241"/>
      <c r="BJ71" s="241"/>
      <c r="BK71" s="241"/>
      <c r="BL71" s="241"/>
      <c r="BM71" s="241"/>
      <c r="BN71" s="241"/>
      <c r="BO71" s="241"/>
      <c r="BP71" s="241"/>
      <c r="BQ71" s="238">
        <v>65</v>
      </c>
      <c r="BR71" s="243"/>
      <c r="BS71" s="858"/>
      <c r="BT71" s="859"/>
      <c r="BU71" s="859"/>
      <c r="BV71" s="859"/>
      <c r="BW71" s="859"/>
      <c r="BX71" s="859"/>
      <c r="BY71" s="859"/>
      <c r="BZ71" s="859"/>
      <c r="CA71" s="859"/>
      <c r="CB71" s="859"/>
      <c r="CC71" s="859"/>
      <c r="CD71" s="859"/>
      <c r="CE71" s="859"/>
      <c r="CF71" s="859"/>
      <c r="CG71" s="864"/>
      <c r="CH71" s="861"/>
      <c r="CI71" s="862"/>
      <c r="CJ71" s="862"/>
      <c r="CK71" s="862"/>
      <c r="CL71" s="863"/>
      <c r="CM71" s="861"/>
      <c r="CN71" s="862"/>
      <c r="CO71" s="862"/>
      <c r="CP71" s="862"/>
      <c r="CQ71" s="863"/>
      <c r="CR71" s="861"/>
      <c r="CS71" s="862"/>
      <c r="CT71" s="862"/>
      <c r="CU71" s="862"/>
      <c r="CV71" s="863"/>
      <c r="CW71" s="861"/>
      <c r="CX71" s="862"/>
      <c r="CY71" s="862"/>
      <c r="CZ71" s="862"/>
      <c r="DA71" s="863"/>
      <c r="DB71" s="861"/>
      <c r="DC71" s="862"/>
      <c r="DD71" s="862"/>
      <c r="DE71" s="862"/>
      <c r="DF71" s="863"/>
      <c r="DG71" s="861"/>
      <c r="DH71" s="862"/>
      <c r="DI71" s="862"/>
      <c r="DJ71" s="862"/>
      <c r="DK71" s="863"/>
      <c r="DL71" s="861"/>
      <c r="DM71" s="862"/>
      <c r="DN71" s="862"/>
      <c r="DO71" s="862"/>
      <c r="DP71" s="863"/>
      <c r="DQ71" s="861"/>
      <c r="DR71" s="862"/>
      <c r="DS71" s="862"/>
      <c r="DT71" s="862"/>
      <c r="DU71" s="863"/>
      <c r="DV71" s="858"/>
      <c r="DW71" s="859"/>
      <c r="DX71" s="859"/>
      <c r="DY71" s="859"/>
      <c r="DZ71" s="860"/>
      <c r="EA71" s="230"/>
    </row>
    <row r="72" spans="1:131" ht="26.25" customHeight="1" x14ac:dyDescent="0.15">
      <c r="A72" s="238">
        <v>5</v>
      </c>
      <c r="B72" s="872" t="s">
        <v>553</v>
      </c>
      <c r="C72" s="873"/>
      <c r="D72" s="873"/>
      <c r="E72" s="873"/>
      <c r="F72" s="873"/>
      <c r="G72" s="873"/>
      <c r="H72" s="873"/>
      <c r="I72" s="873"/>
      <c r="J72" s="873"/>
      <c r="K72" s="873"/>
      <c r="L72" s="873"/>
      <c r="M72" s="873"/>
      <c r="N72" s="873"/>
      <c r="O72" s="873"/>
      <c r="P72" s="874"/>
      <c r="Q72" s="875">
        <v>4634</v>
      </c>
      <c r="R72" s="829"/>
      <c r="S72" s="829"/>
      <c r="T72" s="829"/>
      <c r="U72" s="829"/>
      <c r="V72" s="829">
        <v>3949</v>
      </c>
      <c r="W72" s="829"/>
      <c r="X72" s="829"/>
      <c r="Y72" s="829"/>
      <c r="Z72" s="829"/>
      <c r="AA72" s="829">
        <v>685</v>
      </c>
      <c r="AB72" s="829"/>
      <c r="AC72" s="829"/>
      <c r="AD72" s="829"/>
      <c r="AE72" s="829"/>
      <c r="AF72" s="829">
        <v>2102</v>
      </c>
      <c r="AG72" s="829"/>
      <c r="AH72" s="829"/>
      <c r="AI72" s="829"/>
      <c r="AJ72" s="829"/>
      <c r="AK72" s="829">
        <v>420</v>
      </c>
      <c r="AL72" s="829"/>
      <c r="AM72" s="829"/>
      <c r="AN72" s="829"/>
      <c r="AO72" s="829"/>
      <c r="AP72" s="829" t="s">
        <v>566</v>
      </c>
      <c r="AQ72" s="829"/>
      <c r="AR72" s="829"/>
      <c r="AS72" s="829"/>
      <c r="AT72" s="829"/>
      <c r="AU72" s="829" t="s">
        <v>566</v>
      </c>
      <c r="AV72" s="829"/>
      <c r="AW72" s="829"/>
      <c r="AX72" s="829"/>
      <c r="AY72" s="829"/>
      <c r="AZ72" s="830" t="s">
        <v>578</v>
      </c>
      <c r="BA72" s="830"/>
      <c r="BB72" s="830"/>
      <c r="BC72" s="830"/>
      <c r="BD72" s="831"/>
      <c r="BE72" s="241"/>
      <c r="BF72" s="241"/>
      <c r="BG72" s="241"/>
      <c r="BH72" s="241"/>
      <c r="BI72" s="241"/>
      <c r="BJ72" s="241"/>
      <c r="BK72" s="241"/>
      <c r="BL72" s="241"/>
      <c r="BM72" s="241"/>
      <c r="BN72" s="241"/>
      <c r="BO72" s="241"/>
      <c r="BP72" s="241"/>
      <c r="BQ72" s="238">
        <v>66</v>
      </c>
      <c r="BR72" s="243"/>
      <c r="BS72" s="858"/>
      <c r="BT72" s="859"/>
      <c r="BU72" s="859"/>
      <c r="BV72" s="859"/>
      <c r="BW72" s="859"/>
      <c r="BX72" s="859"/>
      <c r="BY72" s="859"/>
      <c r="BZ72" s="859"/>
      <c r="CA72" s="859"/>
      <c r="CB72" s="859"/>
      <c r="CC72" s="859"/>
      <c r="CD72" s="859"/>
      <c r="CE72" s="859"/>
      <c r="CF72" s="859"/>
      <c r="CG72" s="864"/>
      <c r="CH72" s="861"/>
      <c r="CI72" s="862"/>
      <c r="CJ72" s="862"/>
      <c r="CK72" s="862"/>
      <c r="CL72" s="863"/>
      <c r="CM72" s="861"/>
      <c r="CN72" s="862"/>
      <c r="CO72" s="862"/>
      <c r="CP72" s="862"/>
      <c r="CQ72" s="863"/>
      <c r="CR72" s="861"/>
      <c r="CS72" s="862"/>
      <c r="CT72" s="862"/>
      <c r="CU72" s="862"/>
      <c r="CV72" s="863"/>
      <c r="CW72" s="861"/>
      <c r="CX72" s="862"/>
      <c r="CY72" s="862"/>
      <c r="CZ72" s="862"/>
      <c r="DA72" s="863"/>
      <c r="DB72" s="861"/>
      <c r="DC72" s="862"/>
      <c r="DD72" s="862"/>
      <c r="DE72" s="862"/>
      <c r="DF72" s="863"/>
      <c r="DG72" s="861"/>
      <c r="DH72" s="862"/>
      <c r="DI72" s="862"/>
      <c r="DJ72" s="862"/>
      <c r="DK72" s="863"/>
      <c r="DL72" s="861"/>
      <c r="DM72" s="862"/>
      <c r="DN72" s="862"/>
      <c r="DO72" s="862"/>
      <c r="DP72" s="863"/>
      <c r="DQ72" s="861"/>
      <c r="DR72" s="862"/>
      <c r="DS72" s="862"/>
      <c r="DT72" s="862"/>
      <c r="DU72" s="863"/>
      <c r="DV72" s="858"/>
      <c r="DW72" s="859"/>
      <c r="DX72" s="859"/>
      <c r="DY72" s="859"/>
      <c r="DZ72" s="860"/>
      <c r="EA72" s="230"/>
    </row>
    <row r="73" spans="1:131" ht="26.25" customHeight="1" x14ac:dyDescent="0.15">
      <c r="A73" s="238">
        <v>6</v>
      </c>
      <c r="B73" s="872" t="s">
        <v>554</v>
      </c>
      <c r="C73" s="873"/>
      <c r="D73" s="873"/>
      <c r="E73" s="873"/>
      <c r="F73" s="873"/>
      <c r="G73" s="873"/>
      <c r="H73" s="873"/>
      <c r="I73" s="873"/>
      <c r="J73" s="873"/>
      <c r="K73" s="873"/>
      <c r="L73" s="873"/>
      <c r="M73" s="873"/>
      <c r="N73" s="873"/>
      <c r="O73" s="873"/>
      <c r="P73" s="874"/>
      <c r="Q73" s="875">
        <v>158</v>
      </c>
      <c r="R73" s="829"/>
      <c r="S73" s="829"/>
      <c r="T73" s="829"/>
      <c r="U73" s="829"/>
      <c r="V73" s="829">
        <v>153</v>
      </c>
      <c r="W73" s="829"/>
      <c r="X73" s="829"/>
      <c r="Y73" s="829"/>
      <c r="Z73" s="829"/>
      <c r="AA73" s="829">
        <v>5</v>
      </c>
      <c r="AB73" s="829"/>
      <c r="AC73" s="829"/>
      <c r="AD73" s="829"/>
      <c r="AE73" s="829"/>
      <c r="AF73" s="829">
        <v>5</v>
      </c>
      <c r="AG73" s="829"/>
      <c r="AH73" s="829"/>
      <c r="AI73" s="829"/>
      <c r="AJ73" s="829"/>
      <c r="AK73" s="829">
        <v>1</v>
      </c>
      <c r="AL73" s="829"/>
      <c r="AM73" s="829"/>
      <c r="AN73" s="829"/>
      <c r="AO73" s="829"/>
      <c r="AP73" s="829" t="s">
        <v>566</v>
      </c>
      <c r="AQ73" s="829"/>
      <c r="AR73" s="829"/>
      <c r="AS73" s="829"/>
      <c r="AT73" s="829"/>
      <c r="AU73" s="829" t="s">
        <v>566</v>
      </c>
      <c r="AV73" s="829"/>
      <c r="AW73" s="829"/>
      <c r="AX73" s="829"/>
      <c r="AY73" s="829"/>
      <c r="AZ73" s="830"/>
      <c r="BA73" s="830"/>
      <c r="BB73" s="830"/>
      <c r="BC73" s="830"/>
      <c r="BD73" s="831"/>
      <c r="BE73" s="241"/>
      <c r="BF73" s="241"/>
      <c r="BG73" s="241"/>
      <c r="BH73" s="241"/>
      <c r="BI73" s="241"/>
      <c r="BJ73" s="241"/>
      <c r="BK73" s="241"/>
      <c r="BL73" s="241"/>
      <c r="BM73" s="241"/>
      <c r="BN73" s="241"/>
      <c r="BO73" s="241"/>
      <c r="BP73" s="241"/>
      <c r="BQ73" s="238">
        <v>67</v>
      </c>
      <c r="BR73" s="243"/>
      <c r="BS73" s="858"/>
      <c r="BT73" s="859"/>
      <c r="BU73" s="859"/>
      <c r="BV73" s="859"/>
      <c r="BW73" s="859"/>
      <c r="BX73" s="859"/>
      <c r="BY73" s="859"/>
      <c r="BZ73" s="859"/>
      <c r="CA73" s="859"/>
      <c r="CB73" s="859"/>
      <c r="CC73" s="859"/>
      <c r="CD73" s="859"/>
      <c r="CE73" s="859"/>
      <c r="CF73" s="859"/>
      <c r="CG73" s="864"/>
      <c r="CH73" s="861"/>
      <c r="CI73" s="862"/>
      <c r="CJ73" s="862"/>
      <c r="CK73" s="862"/>
      <c r="CL73" s="863"/>
      <c r="CM73" s="861"/>
      <c r="CN73" s="862"/>
      <c r="CO73" s="862"/>
      <c r="CP73" s="862"/>
      <c r="CQ73" s="863"/>
      <c r="CR73" s="861"/>
      <c r="CS73" s="862"/>
      <c r="CT73" s="862"/>
      <c r="CU73" s="862"/>
      <c r="CV73" s="863"/>
      <c r="CW73" s="861"/>
      <c r="CX73" s="862"/>
      <c r="CY73" s="862"/>
      <c r="CZ73" s="862"/>
      <c r="DA73" s="863"/>
      <c r="DB73" s="861"/>
      <c r="DC73" s="862"/>
      <c r="DD73" s="862"/>
      <c r="DE73" s="862"/>
      <c r="DF73" s="863"/>
      <c r="DG73" s="861"/>
      <c r="DH73" s="862"/>
      <c r="DI73" s="862"/>
      <c r="DJ73" s="862"/>
      <c r="DK73" s="863"/>
      <c r="DL73" s="861"/>
      <c r="DM73" s="862"/>
      <c r="DN73" s="862"/>
      <c r="DO73" s="862"/>
      <c r="DP73" s="863"/>
      <c r="DQ73" s="861"/>
      <c r="DR73" s="862"/>
      <c r="DS73" s="862"/>
      <c r="DT73" s="862"/>
      <c r="DU73" s="863"/>
      <c r="DV73" s="858"/>
      <c r="DW73" s="859"/>
      <c r="DX73" s="859"/>
      <c r="DY73" s="859"/>
      <c r="DZ73" s="860"/>
      <c r="EA73" s="230"/>
    </row>
    <row r="74" spans="1:131" ht="26.25" customHeight="1" x14ac:dyDescent="0.15">
      <c r="A74" s="238">
        <v>7</v>
      </c>
      <c r="B74" s="872" t="s">
        <v>555</v>
      </c>
      <c r="C74" s="873"/>
      <c r="D74" s="873"/>
      <c r="E74" s="873"/>
      <c r="F74" s="873"/>
      <c r="G74" s="873"/>
      <c r="H74" s="873"/>
      <c r="I74" s="873"/>
      <c r="J74" s="873"/>
      <c r="K74" s="873"/>
      <c r="L74" s="873"/>
      <c r="M74" s="873"/>
      <c r="N74" s="873"/>
      <c r="O74" s="873"/>
      <c r="P74" s="874"/>
      <c r="Q74" s="875">
        <v>1257</v>
      </c>
      <c r="R74" s="829"/>
      <c r="S74" s="829"/>
      <c r="T74" s="829"/>
      <c r="U74" s="829"/>
      <c r="V74" s="829">
        <v>1228</v>
      </c>
      <c r="W74" s="829"/>
      <c r="X74" s="829"/>
      <c r="Y74" s="829"/>
      <c r="Z74" s="829"/>
      <c r="AA74" s="829">
        <v>30</v>
      </c>
      <c r="AB74" s="829"/>
      <c r="AC74" s="829"/>
      <c r="AD74" s="829"/>
      <c r="AE74" s="829"/>
      <c r="AF74" s="829">
        <v>30</v>
      </c>
      <c r="AG74" s="829"/>
      <c r="AH74" s="829"/>
      <c r="AI74" s="829"/>
      <c r="AJ74" s="829"/>
      <c r="AK74" s="829" t="s">
        <v>574</v>
      </c>
      <c r="AL74" s="829"/>
      <c r="AM74" s="829"/>
      <c r="AN74" s="829"/>
      <c r="AO74" s="829"/>
      <c r="AP74" s="829">
        <v>450</v>
      </c>
      <c r="AQ74" s="829"/>
      <c r="AR74" s="829"/>
      <c r="AS74" s="829"/>
      <c r="AT74" s="829"/>
      <c r="AU74" s="829">
        <v>257</v>
      </c>
      <c r="AV74" s="829"/>
      <c r="AW74" s="829"/>
      <c r="AX74" s="829"/>
      <c r="AY74" s="829"/>
      <c r="AZ74" s="830"/>
      <c r="BA74" s="830"/>
      <c r="BB74" s="830"/>
      <c r="BC74" s="830"/>
      <c r="BD74" s="831"/>
      <c r="BE74" s="241"/>
      <c r="BF74" s="241"/>
      <c r="BG74" s="241"/>
      <c r="BH74" s="241"/>
      <c r="BI74" s="241"/>
      <c r="BJ74" s="241"/>
      <c r="BK74" s="241"/>
      <c r="BL74" s="241"/>
      <c r="BM74" s="241"/>
      <c r="BN74" s="241"/>
      <c r="BO74" s="241"/>
      <c r="BP74" s="241"/>
      <c r="BQ74" s="238">
        <v>68</v>
      </c>
      <c r="BR74" s="243"/>
      <c r="BS74" s="858"/>
      <c r="BT74" s="859"/>
      <c r="BU74" s="859"/>
      <c r="BV74" s="859"/>
      <c r="BW74" s="859"/>
      <c r="BX74" s="859"/>
      <c r="BY74" s="859"/>
      <c r="BZ74" s="859"/>
      <c r="CA74" s="859"/>
      <c r="CB74" s="859"/>
      <c r="CC74" s="859"/>
      <c r="CD74" s="859"/>
      <c r="CE74" s="859"/>
      <c r="CF74" s="859"/>
      <c r="CG74" s="864"/>
      <c r="CH74" s="861"/>
      <c r="CI74" s="862"/>
      <c r="CJ74" s="862"/>
      <c r="CK74" s="862"/>
      <c r="CL74" s="863"/>
      <c r="CM74" s="861"/>
      <c r="CN74" s="862"/>
      <c r="CO74" s="862"/>
      <c r="CP74" s="862"/>
      <c r="CQ74" s="863"/>
      <c r="CR74" s="861"/>
      <c r="CS74" s="862"/>
      <c r="CT74" s="862"/>
      <c r="CU74" s="862"/>
      <c r="CV74" s="863"/>
      <c r="CW74" s="861"/>
      <c r="CX74" s="862"/>
      <c r="CY74" s="862"/>
      <c r="CZ74" s="862"/>
      <c r="DA74" s="863"/>
      <c r="DB74" s="861"/>
      <c r="DC74" s="862"/>
      <c r="DD74" s="862"/>
      <c r="DE74" s="862"/>
      <c r="DF74" s="863"/>
      <c r="DG74" s="861"/>
      <c r="DH74" s="862"/>
      <c r="DI74" s="862"/>
      <c r="DJ74" s="862"/>
      <c r="DK74" s="863"/>
      <c r="DL74" s="861"/>
      <c r="DM74" s="862"/>
      <c r="DN74" s="862"/>
      <c r="DO74" s="862"/>
      <c r="DP74" s="863"/>
      <c r="DQ74" s="861"/>
      <c r="DR74" s="862"/>
      <c r="DS74" s="862"/>
      <c r="DT74" s="862"/>
      <c r="DU74" s="863"/>
      <c r="DV74" s="858"/>
      <c r="DW74" s="859"/>
      <c r="DX74" s="859"/>
      <c r="DY74" s="859"/>
      <c r="DZ74" s="860"/>
      <c r="EA74" s="230"/>
    </row>
    <row r="75" spans="1:131" ht="26.25" customHeight="1" x14ac:dyDescent="0.15">
      <c r="A75" s="238">
        <v>8</v>
      </c>
      <c r="B75" s="872" t="s">
        <v>556</v>
      </c>
      <c r="C75" s="873"/>
      <c r="D75" s="873"/>
      <c r="E75" s="873"/>
      <c r="F75" s="873"/>
      <c r="G75" s="873"/>
      <c r="H75" s="873"/>
      <c r="I75" s="873"/>
      <c r="J75" s="873"/>
      <c r="K75" s="873"/>
      <c r="L75" s="873"/>
      <c r="M75" s="873"/>
      <c r="N75" s="873"/>
      <c r="O75" s="873"/>
      <c r="P75" s="874"/>
      <c r="Q75" s="876">
        <v>2433</v>
      </c>
      <c r="R75" s="877"/>
      <c r="S75" s="877"/>
      <c r="T75" s="877"/>
      <c r="U75" s="832"/>
      <c r="V75" s="878">
        <v>2277</v>
      </c>
      <c r="W75" s="877"/>
      <c r="X75" s="877"/>
      <c r="Y75" s="877"/>
      <c r="Z75" s="832"/>
      <c r="AA75" s="878">
        <v>156</v>
      </c>
      <c r="AB75" s="877"/>
      <c r="AC75" s="877"/>
      <c r="AD75" s="877"/>
      <c r="AE75" s="832"/>
      <c r="AF75" s="878">
        <v>144</v>
      </c>
      <c r="AG75" s="877"/>
      <c r="AH75" s="877"/>
      <c r="AI75" s="877"/>
      <c r="AJ75" s="832"/>
      <c r="AK75" s="878">
        <v>188</v>
      </c>
      <c r="AL75" s="877"/>
      <c r="AM75" s="877"/>
      <c r="AN75" s="877"/>
      <c r="AO75" s="832"/>
      <c r="AP75" s="878">
        <v>1007</v>
      </c>
      <c r="AQ75" s="877"/>
      <c r="AR75" s="877"/>
      <c r="AS75" s="877"/>
      <c r="AT75" s="832"/>
      <c r="AU75" s="878">
        <v>506</v>
      </c>
      <c r="AV75" s="877"/>
      <c r="AW75" s="877"/>
      <c r="AX75" s="877"/>
      <c r="AY75" s="832"/>
      <c r="AZ75" s="830"/>
      <c r="BA75" s="830"/>
      <c r="BB75" s="830"/>
      <c r="BC75" s="830"/>
      <c r="BD75" s="831"/>
      <c r="BE75" s="241"/>
      <c r="BF75" s="241"/>
      <c r="BG75" s="241"/>
      <c r="BH75" s="241"/>
      <c r="BI75" s="241"/>
      <c r="BJ75" s="241"/>
      <c r="BK75" s="241"/>
      <c r="BL75" s="241"/>
      <c r="BM75" s="241"/>
      <c r="BN75" s="241"/>
      <c r="BO75" s="241"/>
      <c r="BP75" s="241"/>
      <c r="BQ75" s="238">
        <v>69</v>
      </c>
      <c r="BR75" s="243"/>
      <c r="BS75" s="858"/>
      <c r="BT75" s="859"/>
      <c r="BU75" s="859"/>
      <c r="BV75" s="859"/>
      <c r="BW75" s="859"/>
      <c r="BX75" s="859"/>
      <c r="BY75" s="859"/>
      <c r="BZ75" s="859"/>
      <c r="CA75" s="859"/>
      <c r="CB75" s="859"/>
      <c r="CC75" s="859"/>
      <c r="CD75" s="859"/>
      <c r="CE75" s="859"/>
      <c r="CF75" s="859"/>
      <c r="CG75" s="864"/>
      <c r="CH75" s="861"/>
      <c r="CI75" s="862"/>
      <c r="CJ75" s="862"/>
      <c r="CK75" s="862"/>
      <c r="CL75" s="863"/>
      <c r="CM75" s="861"/>
      <c r="CN75" s="862"/>
      <c r="CO75" s="862"/>
      <c r="CP75" s="862"/>
      <c r="CQ75" s="863"/>
      <c r="CR75" s="861"/>
      <c r="CS75" s="862"/>
      <c r="CT75" s="862"/>
      <c r="CU75" s="862"/>
      <c r="CV75" s="863"/>
      <c r="CW75" s="861"/>
      <c r="CX75" s="862"/>
      <c r="CY75" s="862"/>
      <c r="CZ75" s="862"/>
      <c r="DA75" s="863"/>
      <c r="DB75" s="861"/>
      <c r="DC75" s="862"/>
      <c r="DD75" s="862"/>
      <c r="DE75" s="862"/>
      <c r="DF75" s="863"/>
      <c r="DG75" s="861"/>
      <c r="DH75" s="862"/>
      <c r="DI75" s="862"/>
      <c r="DJ75" s="862"/>
      <c r="DK75" s="863"/>
      <c r="DL75" s="861"/>
      <c r="DM75" s="862"/>
      <c r="DN75" s="862"/>
      <c r="DO75" s="862"/>
      <c r="DP75" s="863"/>
      <c r="DQ75" s="861"/>
      <c r="DR75" s="862"/>
      <c r="DS75" s="862"/>
      <c r="DT75" s="862"/>
      <c r="DU75" s="863"/>
      <c r="DV75" s="858"/>
      <c r="DW75" s="859"/>
      <c r="DX75" s="859"/>
      <c r="DY75" s="859"/>
      <c r="DZ75" s="860"/>
      <c r="EA75" s="230"/>
    </row>
    <row r="76" spans="1:131" ht="26.25" customHeight="1" x14ac:dyDescent="0.15">
      <c r="A76" s="238">
        <v>9</v>
      </c>
      <c r="B76" s="872" t="s">
        <v>557</v>
      </c>
      <c r="C76" s="873"/>
      <c r="D76" s="873"/>
      <c r="E76" s="873"/>
      <c r="F76" s="873"/>
      <c r="G76" s="873"/>
      <c r="H76" s="873"/>
      <c r="I76" s="873"/>
      <c r="J76" s="873"/>
      <c r="K76" s="873"/>
      <c r="L76" s="873"/>
      <c r="M76" s="873"/>
      <c r="N76" s="873"/>
      <c r="O76" s="873"/>
      <c r="P76" s="874"/>
      <c r="Q76" s="876">
        <v>211</v>
      </c>
      <c r="R76" s="877"/>
      <c r="S76" s="877"/>
      <c r="T76" s="877"/>
      <c r="U76" s="832"/>
      <c r="V76" s="878">
        <v>206</v>
      </c>
      <c r="W76" s="877"/>
      <c r="X76" s="877"/>
      <c r="Y76" s="877"/>
      <c r="Z76" s="832"/>
      <c r="AA76" s="878">
        <v>5</v>
      </c>
      <c r="AB76" s="877"/>
      <c r="AC76" s="877"/>
      <c r="AD76" s="877"/>
      <c r="AE76" s="832"/>
      <c r="AF76" s="878">
        <v>5</v>
      </c>
      <c r="AG76" s="877"/>
      <c r="AH76" s="877"/>
      <c r="AI76" s="877"/>
      <c r="AJ76" s="832"/>
      <c r="AK76" s="878">
        <v>15</v>
      </c>
      <c r="AL76" s="877"/>
      <c r="AM76" s="877"/>
      <c r="AN76" s="877"/>
      <c r="AO76" s="832"/>
      <c r="AP76" s="878" t="s">
        <v>566</v>
      </c>
      <c r="AQ76" s="877"/>
      <c r="AR76" s="877"/>
      <c r="AS76" s="877"/>
      <c r="AT76" s="832"/>
      <c r="AU76" s="878" t="s">
        <v>566</v>
      </c>
      <c r="AV76" s="877"/>
      <c r="AW76" s="877"/>
      <c r="AX76" s="877"/>
      <c r="AY76" s="832"/>
      <c r="AZ76" s="830"/>
      <c r="BA76" s="830"/>
      <c r="BB76" s="830"/>
      <c r="BC76" s="830"/>
      <c r="BD76" s="831"/>
      <c r="BE76" s="241"/>
      <c r="BF76" s="241"/>
      <c r="BG76" s="241"/>
      <c r="BH76" s="241"/>
      <c r="BI76" s="241"/>
      <c r="BJ76" s="241"/>
      <c r="BK76" s="241"/>
      <c r="BL76" s="241"/>
      <c r="BM76" s="241"/>
      <c r="BN76" s="241"/>
      <c r="BO76" s="241"/>
      <c r="BP76" s="241"/>
      <c r="BQ76" s="238">
        <v>70</v>
      </c>
      <c r="BR76" s="243"/>
      <c r="BS76" s="858"/>
      <c r="BT76" s="859"/>
      <c r="BU76" s="859"/>
      <c r="BV76" s="859"/>
      <c r="BW76" s="859"/>
      <c r="BX76" s="859"/>
      <c r="BY76" s="859"/>
      <c r="BZ76" s="859"/>
      <c r="CA76" s="859"/>
      <c r="CB76" s="859"/>
      <c r="CC76" s="859"/>
      <c r="CD76" s="859"/>
      <c r="CE76" s="859"/>
      <c r="CF76" s="859"/>
      <c r="CG76" s="864"/>
      <c r="CH76" s="861"/>
      <c r="CI76" s="862"/>
      <c r="CJ76" s="862"/>
      <c r="CK76" s="862"/>
      <c r="CL76" s="863"/>
      <c r="CM76" s="861"/>
      <c r="CN76" s="862"/>
      <c r="CO76" s="862"/>
      <c r="CP76" s="862"/>
      <c r="CQ76" s="863"/>
      <c r="CR76" s="861"/>
      <c r="CS76" s="862"/>
      <c r="CT76" s="862"/>
      <c r="CU76" s="862"/>
      <c r="CV76" s="863"/>
      <c r="CW76" s="861"/>
      <c r="CX76" s="862"/>
      <c r="CY76" s="862"/>
      <c r="CZ76" s="862"/>
      <c r="DA76" s="863"/>
      <c r="DB76" s="861"/>
      <c r="DC76" s="862"/>
      <c r="DD76" s="862"/>
      <c r="DE76" s="862"/>
      <c r="DF76" s="863"/>
      <c r="DG76" s="861"/>
      <c r="DH76" s="862"/>
      <c r="DI76" s="862"/>
      <c r="DJ76" s="862"/>
      <c r="DK76" s="863"/>
      <c r="DL76" s="861"/>
      <c r="DM76" s="862"/>
      <c r="DN76" s="862"/>
      <c r="DO76" s="862"/>
      <c r="DP76" s="863"/>
      <c r="DQ76" s="861"/>
      <c r="DR76" s="862"/>
      <c r="DS76" s="862"/>
      <c r="DT76" s="862"/>
      <c r="DU76" s="863"/>
      <c r="DV76" s="858"/>
      <c r="DW76" s="859"/>
      <c r="DX76" s="859"/>
      <c r="DY76" s="859"/>
      <c r="DZ76" s="860"/>
      <c r="EA76" s="230"/>
    </row>
    <row r="77" spans="1:131" ht="26.25" customHeight="1" x14ac:dyDescent="0.15">
      <c r="A77" s="238">
        <v>10</v>
      </c>
      <c r="B77" s="872" t="s">
        <v>558</v>
      </c>
      <c r="C77" s="873"/>
      <c r="D77" s="873"/>
      <c r="E77" s="873"/>
      <c r="F77" s="873"/>
      <c r="G77" s="873"/>
      <c r="H77" s="873"/>
      <c r="I77" s="873"/>
      <c r="J77" s="873"/>
      <c r="K77" s="873"/>
      <c r="L77" s="873"/>
      <c r="M77" s="873"/>
      <c r="N77" s="873"/>
      <c r="O77" s="873"/>
      <c r="P77" s="874"/>
      <c r="Q77" s="876">
        <v>204</v>
      </c>
      <c r="R77" s="877"/>
      <c r="S77" s="877"/>
      <c r="T77" s="877"/>
      <c r="U77" s="832"/>
      <c r="V77" s="878">
        <v>176</v>
      </c>
      <c r="W77" s="877"/>
      <c r="X77" s="877"/>
      <c r="Y77" s="877"/>
      <c r="Z77" s="832"/>
      <c r="AA77" s="878">
        <v>28</v>
      </c>
      <c r="AB77" s="877"/>
      <c r="AC77" s="877"/>
      <c r="AD77" s="877"/>
      <c r="AE77" s="832"/>
      <c r="AF77" s="878">
        <v>28</v>
      </c>
      <c r="AG77" s="877"/>
      <c r="AH77" s="877"/>
      <c r="AI77" s="877"/>
      <c r="AJ77" s="832"/>
      <c r="AK77" s="878" t="s">
        <v>573</v>
      </c>
      <c r="AL77" s="877"/>
      <c r="AM77" s="877"/>
      <c r="AN77" s="877"/>
      <c r="AO77" s="832"/>
      <c r="AP77" s="878" t="s">
        <v>566</v>
      </c>
      <c r="AQ77" s="877"/>
      <c r="AR77" s="877"/>
      <c r="AS77" s="877"/>
      <c r="AT77" s="832"/>
      <c r="AU77" s="878" t="s">
        <v>566</v>
      </c>
      <c r="AV77" s="877"/>
      <c r="AW77" s="877"/>
      <c r="AX77" s="877"/>
      <c r="AY77" s="832"/>
      <c r="AZ77" s="830"/>
      <c r="BA77" s="830"/>
      <c r="BB77" s="830"/>
      <c r="BC77" s="830"/>
      <c r="BD77" s="831"/>
      <c r="BE77" s="241"/>
      <c r="BF77" s="241"/>
      <c r="BG77" s="241"/>
      <c r="BH77" s="241"/>
      <c r="BI77" s="241"/>
      <c r="BJ77" s="241"/>
      <c r="BK77" s="241"/>
      <c r="BL77" s="241"/>
      <c r="BM77" s="241"/>
      <c r="BN77" s="241"/>
      <c r="BO77" s="241"/>
      <c r="BP77" s="241"/>
      <c r="BQ77" s="238">
        <v>71</v>
      </c>
      <c r="BR77" s="243"/>
      <c r="BS77" s="858"/>
      <c r="BT77" s="859"/>
      <c r="BU77" s="859"/>
      <c r="BV77" s="859"/>
      <c r="BW77" s="859"/>
      <c r="BX77" s="859"/>
      <c r="BY77" s="859"/>
      <c r="BZ77" s="859"/>
      <c r="CA77" s="859"/>
      <c r="CB77" s="859"/>
      <c r="CC77" s="859"/>
      <c r="CD77" s="859"/>
      <c r="CE77" s="859"/>
      <c r="CF77" s="859"/>
      <c r="CG77" s="864"/>
      <c r="CH77" s="861"/>
      <c r="CI77" s="862"/>
      <c r="CJ77" s="862"/>
      <c r="CK77" s="862"/>
      <c r="CL77" s="863"/>
      <c r="CM77" s="861"/>
      <c r="CN77" s="862"/>
      <c r="CO77" s="862"/>
      <c r="CP77" s="862"/>
      <c r="CQ77" s="863"/>
      <c r="CR77" s="861"/>
      <c r="CS77" s="862"/>
      <c r="CT77" s="862"/>
      <c r="CU77" s="862"/>
      <c r="CV77" s="863"/>
      <c r="CW77" s="861"/>
      <c r="CX77" s="862"/>
      <c r="CY77" s="862"/>
      <c r="CZ77" s="862"/>
      <c r="DA77" s="863"/>
      <c r="DB77" s="861"/>
      <c r="DC77" s="862"/>
      <c r="DD77" s="862"/>
      <c r="DE77" s="862"/>
      <c r="DF77" s="863"/>
      <c r="DG77" s="861"/>
      <c r="DH77" s="862"/>
      <c r="DI77" s="862"/>
      <c r="DJ77" s="862"/>
      <c r="DK77" s="863"/>
      <c r="DL77" s="861"/>
      <c r="DM77" s="862"/>
      <c r="DN77" s="862"/>
      <c r="DO77" s="862"/>
      <c r="DP77" s="863"/>
      <c r="DQ77" s="861"/>
      <c r="DR77" s="862"/>
      <c r="DS77" s="862"/>
      <c r="DT77" s="862"/>
      <c r="DU77" s="863"/>
      <c r="DV77" s="858"/>
      <c r="DW77" s="859"/>
      <c r="DX77" s="859"/>
      <c r="DY77" s="859"/>
      <c r="DZ77" s="860"/>
      <c r="EA77" s="230"/>
    </row>
    <row r="78" spans="1:131" ht="26.25" customHeight="1" x14ac:dyDescent="0.15">
      <c r="A78" s="238">
        <v>11</v>
      </c>
      <c r="B78" s="872" t="s">
        <v>559</v>
      </c>
      <c r="C78" s="873"/>
      <c r="D78" s="873"/>
      <c r="E78" s="873"/>
      <c r="F78" s="873"/>
      <c r="G78" s="873"/>
      <c r="H78" s="873"/>
      <c r="I78" s="873"/>
      <c r="J78" s="873"/>
      <c r="K78" s="873"/>
      <c r="L78" s="873"/>
      <c r="M78" s="873"/>
      <c r="N78" s="873"/>
      <c r="O78" s="873"/>
      <c r="P78" s="874"/>
      <c r="Q78" s="875">
        <v>854731</v>
      </c>
      <c r="R78" s="829"/>
      <c r="S78" s="829"/>
      <c r="T78" s="829"/>
      <c r="U78" s="829"/>
      <c r="V78" s="829">
        <v>844450</v>
      </c>
      <c r="W78" s="829"/>
      <c r="X78" s="829"/>
      <c r="Y78" s="829"/>
      <c r="Z78" s="829"/>
      <c r="AA78" s="829">
        <v>10282</v>
      </c>
      <c r="AB78" s="829"/>
      <c r="AC78" s="829"/>
      <c r="AD78" s="829"/>
      <c r="AE78" s="829"/>
      <c r="AF78" s="829">
        <v>10056</v>
      </c>
      <c r="AG78" s="829"/>
      <c r="AH78" s="829"/>
      <c r="AI78" s="829"/>
      <c r="AJ78" s="829"/>
      <c r="AK78" s="829" t="s">
        <v>573</v>
      </c>
      <c r="AL78" s="829"/>
      <c r="AM78" s="829"/>
      <c r="AN78" s="829"/>
      <c r="AO78" s="829"/>
      <c r="AP78" s="878" t="s">
        <v>566</v>
      </c>
      <c r="AQ78" s="877"/>
      <c r="AR78" s="877"/>
      <c r="AS78" s="877"/>
      <c r="AT78" s="832"/>
      <c r="AU78" s="878" t="s">
        <v>566</v>
      </c>
      <c r="AV78" s="877"/>
      <c r="AW78" s="877"/>
      <c r="AX78" s="877"/>
      <c r="AY78" s="832"/>
      <c r="AZ78" s="830"/>
      <c r="BA78" s="830"/>
      <c r="BB78" s="830"/>
      <c r="BC78" s="830"/>
      <c r="BD78" s="831"/>
      <c r="BE78" s="241"/>
      <c r="BF78" s="241"/>
      <c r="BG78" s="241"/>
      <c r="BH78" s="241"/>
      <c r="BI78" s="241"/>
      <c r="BJ78" s="230"/>
      <c r="BK78" s="230"/>
      <c r="BL78" s="230"/>
      <c r="BM78" s="230"/>
      <c r="BN78" s="230"/>
      <c r="BO78" s="241"/>
      <c r="BP78" s="241"/>
      <c r="BQ78" s="238">
        <v>72</v>
      </c>
      <c r="BR78" s="243"/>
      <c r="BS78" s="858"/>
      <c r="BT78" s="859"/>
      <c r="BU78" s="859"/>
      <c r="BV78" s="859"/>
      <c r="BW78" s="859"/>
      <c r="BX78" s="859"/>
      <c r="BY78" s="859"/>
      <c r="BZ78" s="859"/>
      <c r="CA78" s="859"/>
      <c r="CB78" s="859"/>
      <c r="CC78" s="859"/>
      <c r="CD78" s="859"/>
      <c r="CE78" s="859"/>
      <c r="CF78" s="859"/>
      <c r="CG78" s="864"/>
      <c r="CH78" s="861"/>
      <c r="CI78" s="862"/>
      <c r="CJ78" s="862"/>
      <c r="CK78" s="862"/>
      <c r="CL78" s="863"/>
      <c r="CM78" s="861"/>
      <c r="CN78" s="862"/>
      <c r="CO78" s="862"/>
      <c r="CP78" s="862"/>
      <c r="CQ78" s="863"/>
      <c r="CR78" s="861"/>
      <c r="CS78" s="862"/>
      <c r="CT78" s="862"/>
      <c r="CU78" s="862"/>
      <c r="CV78" s="863"/>
      <c r="CW78" s="861"/>
      <c r="CX78" s="862"/>
      <c r="CY78" s="862"/>
      <c r="CZ78" s="862"/>
      <c r="DA78" s="863"/>
      <c r="DB78" s="861"/>
      <c r="DC78" s="862"/>
      <c r="DD78" s="862"/>
      <c r="DE78" s="862"/>
      <c r="DF78" s="863"/>
      <c r="DG78" s="861"/>
      <c r="DH78" s="862"/>
      <c r="DI78" s="862"/>
      <c r="DJ78" s="862"/>
      <c r="DK78" s="863"/>
      <c r="DL78" s="861"/>
      <c r="DM78" s="862"/>
      <c r="DN78" s="862"/>
      <c r="DO78" s="862"/>
      <c r="DP78" s="863"/>
      <c r="DQ78" s="861"/>
      <c r="DR78" s="862"/>
      <c r="DS78" s="862"/>
      <c r="DT78" s="862"/>
      <c r="DU78" s="863"/>
      <c r="DV78" s="858"/>
      <c r="DW78" s="859"/>
      <c r="DX78" s="859"/>
      <c r="DY78" s="859"/>
      <c r="DZ78" s="860"/>
      <c r="EA78" s="230"/>
    </row>
    <row r="79" spans="1:131" ht="26.25" customHeight="1" x14ac:dyDescent="0.15">
      <c r="A79" s="238">
        <v>12</v>
      </c>
      <c r="B79" s="872" t="s">
        <v>575</v>
      </c>
      <c r="C79" s="873"/>
      <c r="D79" s="873"/>
      <c r="E79" s="873"/>
      <c r="F79" s="873"/>
      <c r="G79" s="873"/>
      <c r="H79" s="873"/>
      <c r="I79" s="873"/>
      <c r="J79" s="873"/>
      <c r="K79" s="873"/>
      <c r="L79" s="873"/>
      <c r="M79" s="873"/>
      <c r="N79" s="873"/>
      <c r="O79" s="873"/>
      <c r="P79" s="874"/>
      <c r="Q79" s="875">
        <v>70</v>
      </c>
      <c r="R79" s="829"/>
      <c r="S79" s="829"/>
      <c r="T79" s="829"/>
      <c r="U79" s="829"/>
      <c r="V79" s="829">
        <v>70</v>
      </c>
      <c r="W79" s="829"/>
      <c r="X79" s="829"/>
      <c r="Y79" s="829"/>
      <c r="Z79" s="829"/>
      <c r="AA79" s="829" t="s">
        <v>577</v>
      </c>
      <c r="AB79" s="829"/>
      <c r="AC79" s="829"/>
      <c r="AD79" s="829"/>
      <c r="AE79" s="829"/>
      <c r="AF79" s="829" t="s">
        <v>580</v>
      </c>
      <c r="AG79" s="829"/>
      <c r="AH79" s="829"/>
      <c r="AI79" s="829"/>
      <c r="AJ79" s="829"/>
      <c r="AK79" s="829" t="s">
        <v>576</v>
      </c>
      <c r="AL79" s="829"/>
      <c r="AM79" s="829"/>
      <c r="AN79" s="829"/>
      <c r="AO79" s="829"/>
      <c r="AP79" s="829" t="s">
        <v>581</v>
      </c>
      <c r="AQ79" s="829"/>
      <c r="AR79" s="829"/>
      <c r="AS79" s="829"/>
      <c r="AT79" s="829"/>
      <c r="AU79" s="829" t="s">
        <v>580</v>
      </c>
      <c r="AV79" s="829"/>
      <c r="AW79" s="829"/>
      <c r="AX79" s="829"/>
      <c r="AY79" s="829"/>
      <c r="AZ79" s="830"/>
      <c r="BA79" s="830"/>
      <c r="BB79" s="830"/>
      <c r="BC79" s="830"/>
      <c r="BD79" s="831"/>
      <c r="BE79" s="241"/>
      <c r="BF79" s="241"/>
      <c r="BG79" s="241"/>
      <c r="BH79" s="241"/>
      <c r="BI79" s="241"/>
      <c r="BJ79" s="230"/>
      <c r="BK79" s="230"/>
      <c r="BL79" s="230"/>
      <c r="BM79" s="230"/>
      <c r="BN79" s="230"/>
      <c r="BO79" s="241"/>
      <c r="BP79" s="241"/>
      <c r="BQ79" s="238">
        <v>73</v>
      </c>
      <c r="BR79" s="243"/>
      <c r="BS79" s="858"/>
      <c r="BT79" s="859"/>
      <c r="BU79" s="859"/>
      <c r="BV79" s="859"/>
      <c r="BW79" s="859"/>
      <c r="BX79" s="859"/>
      <c r="BY79" s="859"/>
      <c r="BZ79" s="859"/>
      <c r="CA79" s="859"/>
      <c r="CB79" s="859"/>
      <c r="CC79" s="859"/>
      <c r="CD79" s="859"/>
      <c r="CE79" s="859"/>
      <c r="CF79" s="859"/>
      <c r="CG79" s="864"/>
      <c r="CH79" s="861"/>
      <c r="CI79" s="862"/>
      <c r="CJ79" s="862"/>
      <c r="CK79" s="862"/>
      <c r="CL79" s="863"/>
      <c r="CM79" s="861"/>
      <c r="CN79" s="862"/>
      <c r="CO79" s="862"/>
      <c r="CP79" s="862"/>
      <c r="CQ79" s="863"/>
      <c r="CR79" s="861"/>
      <c r="CS79" s="862"/>
      <c r="CT79" s="862"/>
      <c r="CU79" s="862"/>
      <c r="CV79" s="863"/>
      <c r="CW79" s="861"/>
      <c r="CX79" s="862"/>
      <c r="CY79" s="862"/>
      <c r="CZ79" s="862"/>
      <c r="DA79" s="863"/>
      <c r="DB79" s="861"/>
      <c r="DC79" s="862"/>
      <c r="DD79" s="862"/>
      <c r="DE79" s="862"/>
      <c r="DF79" s="863"/>
      <c r="DG79" s="861"/>
      <c r="DH79" s="862"/>
      <c r="DI79" s="862"/>
      <c r="DJ79" s="862"/>
      <c r="DK79" s="863"/>
      <c r="DL79" s="861"/>
      <c r="DM79" s="862"/>
      <c r="DN79" s="862"/>
      <c r="DO79" s="862"/>
      <c r="DP79" s="863"/>
      <c r="DQ79" s="861"/>
      <c r="DR79" s="862"/>
      <c r="DS79" s="862"/>
      <c r="DT79" s="862"/>
      <c r="DU79" s="863"/>
      <c r="DV79" s="858"/>
      <c r="DW79" s="859"/>
      <c r="DX79" s="859"/>
      <c r="DY79" s="859"/>
      <c r="DZ79" s="860"/>
      <c r="EA79" s="230"/>
    </row>
    <row r="80" spans="1:131" ht="26.25" customHeight="1" x14ac:dyDescent="0.15">
      <c r="A80" s="238">
        <v>13</v>
      </c>
      <c r="B80" s="872"/>
      <c r="C80" s="873"/>
      <c r="D80" s="873"/>
      <c r="E80" s="873"/>
      <c r="F80" s="873"/>
      <c r="G80" s="873"/>
      <c r="H80" s="873"/>
      <c r="I80" s="873"/>
      <c r="J80" s="873"/>
      <c r="K80" s="873"/>
      <c r="L80" s="873"/>
      <c r="M80" s="873"/>
      <c r="N80" s="873"/>
      <c r="O80" s="873"/>
      <c r="P80" s="874"/>
      <c r="Q80" s="875"/>
      <c r="R80" s="829"/>
      <c r="S80" s="829"/>
      <c r="T80" s="829"/>
      <c r="U80" s="829"/>
      <c r="V80" s="829"/>
      <c r="W80" s="829"/>
      <c r="X80" s="829"/>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29"/>
      <c r="AY80" s="829"/>
      <c r="AZ80" s="830"/>
      <c r="BA80" s="830"/>
      <c r="BB80" s="830"/>
      <c r="BC80" s="830"/>
      <c r="BD80" s="831"/>
      <c r="BE80" s="241"/>
      <c r="BF80" s="241"/>
      <c r="BG80" s="241"/>
      <c r="BH80" s="241"/>
      <c r="BI80" s="241"/>
      <c r="BJ80" s="241"/>
      <c r="BK80" s="241"/>
      <c r="BL80" s="241"/>
      <c r="BM80" s="241"/>
      <c r="BN80" s="241"/>
      <c r="BO80" s="241"/>
      <c r="BP80" s="241"/>
      <c r="BQ80" s="238">
        <v>74</v>
      </c>
      <c r="BR80" s="243"/>
      <c r="BS80" s="858"/>
      <c r="BT80" s="859"/>
      <c r="BU80" s="859"/>
      <c r="BV80" s="859"/>
      <c r="BW80" s="859"/>
      <c r="BX80" s="859"/>
      <c r="BY80" s="859"/>
      <c r="BZ80" s="859"/>
      <c r="CA80" s="859"/>
      <c r="CB80" s="859"/>
      <c r="CC80" s="859"/>
      <c r="CD80" s="859"/>
      <c r="CE80" s="859"/>
      <c r="CF80" s="859"/>
      <c r="CG80" s="864"/>
      <c r="CH80" s="861"/>
      <c r="CI80" s="862"/>
      <c r="CJ80" s="862"/>
      <c r="CK80" s="862"/>
      <c r="CL80" s="863"/>
      <c r="CM80" s="861"/>
      <c r="CN80" s="862"/>
      <c r="CO80" s="862"/>
      <c r="CP80" s="862"/>
      <c r="CQ80" s="863"/>
      <c r="CR80" s="861"/>
      <c r="CS80" s="862"/>
      <c r="CT80" s="862"/>
      <c r="CU80" s="862"/>
      <c r="CV80" s="863"/>
      <c r="CW80" s="861"/>
      <c r="CX80" s="862"/>
      <c r="CY80" s="862"/>
      <c r="CZ80" s="862"/>
      <c r="DA80" s="863"/>
      <c r="DB80" s="861"/>
      <c r="DC80" s="862"/>
      <c r="DD80" s="862"/>
      <c r="DE80" s="862"/>
      <c r="DF80" s="863"/>
      <c r="DG80" s="861"/>
      <c r="DH80" s="862"/>
      <c r="DI80" s="862"/>
      <c r="DJ80" s="862"/>
      <c r="DK80" s="863"/>
      <c r="DL80" s="861"/>
      <c r="DM80" s="862"/>
      <c r="DN80" s="862"/>
      <c r="DO80" s="862"/>
      <c r="DP80" s="863"/>
      <c r="DQ80" s="861"/>
      <c r="DR80" s="862"/>
      <c r="DS80" s="862"/>
      <c r="DT80" s="862"/>
      <c r="DU80" s="863"/>
      <c r="DV80" s="858"/>
      <c r="DW80" s="859"/>
      <c r="DX80" s="859"/>
      <c r="DY80" s="859"/>
      <c r="DZ80" s="860"/>
      <c r="EA80" s="230"/>
    </row>
    <row r="81" spans="1:131" ht="26.25" customHeight="1" x14ac:dyDescent="0.15">
      <c r="A81" s="238">
        <v>14</v>
      </c>
      <c r="B81" s="872"/>
      <c r="C81" s="873"/>
      <c r="D81" s="873"/>
      <c r="E81" s="873"/>
      <c r="F81" s="873"/>
      <c r="G81" s="873"/>
      <c r="H81" s="873"/>
      <c r="I81" s="873"/>
      <c r="J81" s="873"/>
      <c r="K81" s="873"/>
      <c r="L81" s="873"/>
      <c r="M81" s="873"/>
      <c r="N81" s="873"/>
      <c r="O81" s="873"/>
      <c r="P81" s="874"/>
      <c r="Q81" s="875"/>
      <c r="R81" s="829"/>
      <c r="S81" s="829"/>
      <c r="T81" s="829"/>
      <c r="U81" s="829"/>
      <c r="V81" s="829"/>
      <c r="W81" s="829"/>
      <c r="X81" s="829"/>
      <c r="Y81" s="829"/>
      <c r="Z81" s="829"/>
      <c r="AA81" s="829"/>
      <c r="AB81" s="829"/>
      <c r="AC81" s="829"/>
      <c r="AD81" s="829"/>
      <c r="AE81" s="829"/>
      <c r="AF81" s="829"/>
      <c r="AG81" s="829"/>
      <c r="AH81" s="829"/>
      <c r="AI81" s="829"/>
      <c r="AJ81" s="829"/>
      <c r="AK81" s="829"/>
      <c r="AL81" s="829"/>
      <c r="AM81" s="829"/>
      <c r="AN81" s="829"/>
      <c r="AO81" s="829"/>
      <c r="AP81" s="829"/>
      <c r="AQ81" s="829"/>
      <c r="AR81" s="829"/>
      <c r="AS81" s="829"/>
      <c r="AT81" s="829"/>
      <c r="AU81" s="829"/>
      <c r="AV81" s="829"/>
      <c r="AW81" s="829"/>
      <c r="AX81" s="829"/>
      <c r="AY81" s="829"/>
      <c r="AZ81" s="830"/>
      <c r="BA81" s="830"/>
      <c r="BB81" s="830"/>
      <c r="BC81" s="830"/>
      <c r="BD81" s="831"/>
      <c r="BE81" s="241"/>
      <c r="BF81" s="241"/>
      <c r="BG81" s="241"/>
      <c r="BH81" s="241"/>
      <c r="BI81" s="241"/>
      <c r="BJ81" s="241"/>
      <c r="BK81" s="241"/>
      <c r="BL81" s="241"/>
      <c r="BM81" s="241"/>
      <c r="BN81" s="241"/>
      <c r="BO81" s="241"/>
      <c r="BP81" s="241"/>
      <c r="BQ81" s="238">
        <v>75</v>
      </c>
      <c r="BR81" s="243"/>
      <c r="BS81" s="858"/>
      <c r="BT81" s="859"/>
      <c r="BU81" s="859"/>
      <c r="BV81" s="859"/>
      <c r="BW81" s="859"/>
      <c r="BX81" s="859"/>
      <c r="BY81" s="859"/>
      <c r="BZ81" s="859"/>
      <c r="CA81" s="859"/>
      <c r="CB81" s="859"/>
      <c r="CC81" s="859"/>
      <c r="CD81" s="859"/>
      <c r="CE81" s="859"/>
      <c r="CF81" s="859"/>
      <c r="CG81" s="864"/>
      <c r="CH81" s="861"/>
      <c r="CI81" s="862"/>
      <c r="CJ81" s="862"/>
      <c r="CK81" s="862"/>
      <c r="CL81" s="863"/>
      <c r="CM81" s="861"/>
      <c r="CN81" s="862"/>
      <c r="CO81" s="862"/>
      <c r="CP81" s="862"/>
      <c r="CQ81" s="863"/>
      <c r="CR81" s="861"/>
      <c r="CS81" s="862"/>
      <c r="CT81" s="862"/>
      <c r="CU81" s="862"/>
      <c r="CV81" s="863"/>
      <c r="CW81" s="861"/>
      <c r="CX81" s="862"/>
      <c r="CY81" s="862"/>
      <c r="CZ81" s="862"/>
      <c r="DA81" s="863"/>
      <c r="DB81" s="861"/>
      <c r="DC81" s="862"/>
      <c r="DD81" s="862"/>
      <c r="DE81" s="862"/>
      <c r="DF81" s="863"/>
      <c r="DG81" s="861"/>
      <c r="DH81" s="862"/>
      <c r="DI81" s="862"/>
      <c r="DJ81" s="862"/>
      <c r="DK81" s="863"/>
      <c r="DL81" s="861"/>
      <c r="DM81" s="862"/>
      <c r="DN81" s="862"/>
      <c r="DO81" s="862"/>
      <c r="DP81" s="863"/>
      <c r="DQ81" s="861"/>
      <c r="DR81" s="862"/>
      <c r="DS81" s="862"/>
      <c r="DT81" s="862"/>
      <c r="DU81" s="863"/>
      <c r="DV81" s="858"/>
      <c r="DW81" s="859"/>
      <c r="DX81" s="859"/>
      <c r="DY81" s="859"/>
      <c r="DZ81" s="860"/>
      <c r="EA81" s="230"/>
    </row>
    <row r="82" spans="1:131" ht="26.25" customHeight="1" x14ac:dyDescent="0.15">
      <c r="A82" s="238">
        <v>15</v>
      </c>
      <c r="B82" s="872"/>
      <c r="C82" s="873"/>
      <c r="D82" s="873"/>
      <c r="E82" s="873"/>
      <c r="F82" s="873"/>
      <c r="G82" s="873"/>
      <c r="H82" s="873"/>
      <c r="I82" s="873"/>
      <c r="J82" s="873"/>
      <c r="K82" s="873"/>
      <c r="L82" s="873"/>
      <c r="M82" s="873"/>
      <c r="N82" s="873"/>
      <c r="O82" s="873"/>
      <c r="P82" s="874"/>
      <c r="Q82" s="875"/>
      <c r="R82" s="829"/>
      <c r="S82" s="829"/>
      <c r="T82" s="829"/>
      <c r="U82" s="829"/>
      <c r="V82" s="829"/>
      <c r="W82" s="829"/>
      <c r="X82" s="829"/>
      <c r="Y82" s="829"/>
      <c r="Z82" s="829"/>
      <c r="AA82" s="829"/>
      <c r="AB82" s="829"/>
      <c r="AC82" s="829"/>
      <c r="AD82" s="829"/>
      <c r="AE82" s="829"/>
      <c r="AF82" s="829"/>
      <c r="AG82" s="829"/>
      <c r="AH82" s="829"/>
      <c r="AI82" s="829"/>
      <c r="AJ82" s="829"/>
      <c r="AK82" s="829"/>
      <c r="AL82" s="829"/>
      <c r="AM82" s="829"/>
      <c r="AN82" s="829"/>
      <c r="AO82" s="829"/>
      <c r="AP82" s="829"/>
      <c r="AQ82" s="829"/>
      <c r="AR82" s="829"/>
      <c r="AS82" s="829"/>
      <c r="AT82" s="829"/>
      <c r="AU82" s="829"/>
      <c r="AV82" s="829"/>
      <c r="AW82" s="829"/>
      <c r="AX82" s="829"/>
      <c r="AY82" s="829"/>
      <c r="AZ82" s="830"/>
      <c r="BA82" s="830"/>
      <c r="BB82" s="830"/>
      <c r="BC82" s="830"/>
      <c r="BD82" s="831"/>
      <c r="BE82" s="241"/>
      <c r="BF82" s="241"/>
      <c r="BG82" s="241"/>
      <c r="BH82" s="241"/>
      <c r="BI82" s="241"/>
      <c r="BJ82" s="241"/>
      <c r="BK82" s="241"/>
      <c r="BL82" s="241"/>
      <c r="BM82" s="241"/>
      <c r="BN82" s="241"/>
      <c r="BO82" s="241"/>
      <c r="BP82" s="241"/>
      <c r="BQ82" s="238">
        <v>76</v>
      </c>
      <c r="BR82" s="243"/>
      <c r="BS82" s="858"/>
      <c r="BT82" s="859"/>
      <c r="BU82" s="859"/>
      <c r="BV82" s="859"/>
      <c r="BW82" s="859"/>
      <c r="BX82" s="859"/>
      <c r="BY82" s="859"/>
      <c r="BZ82" s="859"/>
      <c r="CA82" s="859"/>
      <c r="CB82" s="859"/>
      <c r="CC82" s="859"/>
      <c r="CD82" s="859"/>
      <c r="CE82" s="859"/>
      <c r="CF82" s="859"/>
      <c r="CG82" s="864"/>
      <c r="CH82" s="861"/>
      <c r="CI82" s="862"/>
      <c r="CJ82" s="862"/>
      <c r="CK82" s="862"/>
      <c r="CL82" s="863"/>
      <c r="CM82" s="861"/>
      <c r="CN82" s="862"/>
      <c r="CO82" s="862"/>
      <c r="CP82" s="862"/>
      <c r="CQ82" s="863"/>
      <c r="CR82" s="861"/>
      <c r="CS82" s="862"/>
      <c r="CT82" s="862"/>
      <c r="CU82" s="862"/>
      <c r="CV82" s="863"/>
      <c r="CW82" s="861"/>
      <c r="CX82" s="862"/>
      <c r="CY82" s="862"/>
      <c r="CZ82" s="862"/>
      <c r="DA82" s="863"/>
      <c r="DB82" s="861"/>
      <c r="DC82" s="862"/>
      <c r="DD82" s="862"/>
      <c r="DE82" s="862"/>
      <c r="DF82" s="863"/>
      <c r="DG82" s="861"/>
      <c r="DH82" s="862"/>
      <c r="DI82" s="862"/>
      <c r="DJ82" s="862"/>
      <c r="DK82" s="863"/>
      <c r="DL82" s="861"/>
      <c r="DM82" s="862"/>
      <c r="DN82" s="862"/>
      <c r="DO82" s="862"/>
      <c r="DP82" s="863"/>
      <c r="DQ82" s="861"/>
      <c r="DR82" s="862"/>
      <c r="DS82" s="862"/>
      <c r="DT82" s="862"/>
      <c r="DU82" s="863"/>
      <c r="DV82" s="858"/>
      <c r="DW82" s="859"/>
      <c r="DX82" s="859"/>
      <c r="DY82" s="859"/>
      <c r="DZ82" s="860"/>
      <c r="EA82" s="230"/>
    </row>
    <row r="83" spans="1:131" ht="26.25" customHeight="1" x14ac:dyDescent="0.15">
      <c r="A83" s="238">
        <v>16</v>
      </c>
      <c r="B83" s="872"/>
      <c r="C83" s="873"/>
      <c r="D83" s="873"/>
      <c r="E83" s="873"/>
      <c r="F83" s="873"/>
      <c r="G83" s="873"/>
      <c r="H83" s="873"/>
      <c r="I83" s="873"/>
      <c r="J83" s="873"/>
      <c r="K83" s="873"/>
      <c r="L83" s="873"/>
      <c r="M83" s="873"/>
      <c r="N83" s="873"/>
      <c r="O83" s="873"/>
      <c r="P83" s="874"/>
      <c r="Q83" s="875"/>
      <c r="R83" s="829"/>
      <c r="S83" s="829"/>
      <c r="T83" s="829"/>
      <c r="U83" s="829"/>
      <c r="V83" s="829"/>
      <c r="W83" s="829"/>
      <c r="X83" s="829"/>
      <c r="Y83" s="829"/>
      <c r="Z83" s="829"/>
      <c r="AA83" s="829"/>
      <c r="AB83" s="829"/>
      <c r="AC83" s="829"/>
      <c r="AD83" s="829"/>
      <c r="AE83" s="829"/>
      <c r="AF83" s="829"/>
      <c r="AG83" s="829"/>
      <c r="AH83" s="829"/>
      <c r="AI83" s="829"/>
      <c r="AJ83" s="829"/>
      <c r="AK83" s="829"/>
      <c r="AL83" s="829"/>
      <c r="AM83" s="829"/>
      <c r="AN83" s="829"/>
      <c r="AO83" s="829"/>
      <c r="AP83" s="829"/>
      <c r="AQ83" s="829"/>
      <c r="AR83" s="829"/>
      <c r="AS83" s="829"/>
      <c r="AT83" s="829"/>
      <c r="AU83" s="829"/>
      <c r="AV83" s="829"/>
      <c r="AW83" s="829"/>
      <c r="AX83" s="829"/>
      <c r="AY83" s="829"/>
      <c r="AZ83" s="830"/>
      <c r="BA83" s="830"/>
      <c r="BB83" s="830"/>
      <c r="BC83" s="830"/>
      <c r="BD83" s="831"/>
      <c r="BE83" s="241"/>
      <c r="BF83" s="241"/>
      <c r="BG83" s="241"/>
      <c r="BH83" s="241"/>
      <c r="BI83" s="241"/>
      <c r="BJ83" s="241"/>
      <c r="BK83" s="241"/>
      <c r="BL83" s="241"/>
      <c r="BM83" s="241"/>
      <c r="BN83" s="241"/>
      <c r="BO83" s="241"/>
      <c r="BP83" s="241"/>
      <c r="BQ83" s="238">
        <v>77</v>
      </c>
      <c r="BR83" s="243"/>
      <c r="BS83" s="858"/>
      <c r="BT83" s="859"/>
      <c r="BU83" s="859"/>
      <c r="BV83" s="859"/>
      <c r="BW83" s="859"/>
      <c r="BX83" s="859"/>
      <c r="BY83" s="859"/>
      <c r="BZ83" s="859"/>
      <c r="CA83" s="859"/>
      <c r="CB83" s="859"/>
      <c r="CC83" s="859"/>
      <c r="CD83" s="859"/>
      <c r="CE83" s="859"/>
      <c r="CF83" s="859"/>
      <c r="CG83" s="864"/>
      <c r="CH83" s="861"/>
      <c r="CI83" s="862"/>
      <c r="CJ83" s="862"/>
      <c r="CK83" s="862"/>
      <c r="CL83" s="863"/>
      <c r="CM83" s="861"/>
      <c r="CN83" s="862"/>
      <c r="CO83" s="862"/>
      <c r="CP83" s="862"/>
      <c r="CQ83" s="863"/>
      <c r="CR83" s="861"/>
      <c r="CS83" s="862"/>
      <c r="CT83" s="862"/>
      <c r="CU83" s="862"/>
      <c r="CV83" s="863"/>
      <c r="CW83" s="861"/>
      <c r="CX83" s="862"/>
      <c r="CY83" s="862"/>
      <c r="CZ83" s="862"/>
      <c r="DA83" s="863"/>
      <c r="DB83" s="861"/>
      <c r="DC83" s="862"/>
      <c r="DD83" s="862"/>
      <c r="DE83" s="862"/>
      <c r="DF83" s="863"/>
      <c r="DG83" s="861"/>
      <c r="DH83" s="862"/>
      <c r="DI83" s="862"/>
      <c r="DJ83" s="862"/>
      <c r="DK83" s="863"/>
      <c r="DL83" s="861"/>
      <c r="DM83" s="862"/>
      <c r="DN83" s="862"/>
      <c r="DO83" s="862"/>
      <c r="DP83" s="863"/>
      <c r="DQ83" s="861"/>
      <c r="DR83" s="862"/>
      <c r="DS83" s="862"/>
      <c r="DT83" s="862"/>
      <c r="DU83" s="863"/>
      <c r="DV83" s="858"/>
      <c r="DW83" s="859"/>
      <c r="DX83" s="859"/>
      <c r="DY83" s="859"/>
      <c r="DZ83" s="860"/>
      <c r="EA83" s="230"/>
    </row>
    <row r="84" spans="1:131" ht="26.25" customHeight="1" x14ac:dyDescent="0.15">
      <c r="A84" s="238">
        <v>17</v>
      </c>
      <c r="B84" s="872"/>
      <c r="C84" s="873"/>
      <c r="D84" s="873"/>
      <c r="E84" s="873"/>
      <c r="F84" s="873"/>
      <c r="G84" s="873"/>
      <c r="H84" s="873"/>
      <c r="I84" s="873"/>
      <c r="J84" s="873"/>
      <c r="K84" s="873"/>
      <c r="L84" s="873"/>
      <c r="M84" s="873"/>
      <c r="N84" s="873"/>
      <c r="O84" s="873"/>
      <c r="P84" s="874"/>
      <c r="Q84" s="875"/>
      <c r="R84" s="829"/>
      <c r="S84" s="829"/>
      <c r="T84" s="829"/>
      <c r="U84" s="829"/>
      <c r="V84" s="829"/>
      <c r="W84" s="829"/>
      <c r="X84" s="829"/>
      <c r="Y84" s="829"/>
      <c r="Z84" s="829"/>
      <c r="AA84" s="829"/>
      <c r="AB84" s="829"/>
      <c r="AC84" s="829"/>
      <c r="AD84" s="829"/>
      <c r="AE84" s="829"/>
      <c r="AF84" s="829"/>
      <c r="AG84" s="829"/>
      <c r="AH84" s="829"/>
      <c r="AI84" s="829"/>
      <c r="AJ84" s="829"/>
      <c r="AK84" s="829"/>
      <c r="AL84" s="829"/>
      <c r="AM84" s="829"/>
      <c r="AN84" s="829"/>
      <c r="AO84" s="829"/>
      <c r="AP84" s="829"/>
      <c r="AQ84" s="829"/>
      <c r="AR84" s="829"/>
      <c r="AS84" s="829"/>
      <c r="AT84" s="829"/>
      <c r="AU84" s="829"/>
      <c r="AV84" s="829"/>
      <c r="AW84" s="829"/>
      <c r="AX84" s="829"/>
      <c r="AY84" s="829"/>
      <c r="AZ84" s="830"/>
      <c r="BA84" s="830"/>
      <c r="BB84" s="830"/>
      <c r="BC84" s="830"/>
      <c r="BD84" s="831"/>
      <c r="BE84" s="241"/>
      <c r="BF84" s="241"/>
      <c r="BG84" s="241"/>
      <c r="BH84" s="241"/>
      <c r="BI84" s="241"/>
      <c r="BJ84" s="241"/>
      <c r="BK84" s="241"/>
      <c r="BL84" s="241"/>
      <c r="BM84" s="241"/>
      <c r="BN84" s="241"/>
      <c r="BO84" s="241"/>
      <c r="BP84" s="241"/>
      <c r="BQ84" s="238">
        <v>78</v>
      </c>
      <c r="BR84" s="243"/>
      <c r="BS84" s="858"/>
      <c r="BT84" s="859"/>
      <c r="BU84" s="859"/>
      <c r="BV84" s="859"/>
      <c r="BW84" s="859"/>
      <c r="BX84" s="859"/>
      <c r="BY84" s="859"/>
      <c r="BZ84" s="859"/>
      <c r="CA84" s="859"/>
      <c r="CB84" s="859"/>
      <c r="CC84" s="859"/>
      <c r="CD84" s="859"/>
      <c r="CE84" s="859"/>
      <c r="CF84" s="859"/>
      <c r="CG84" s="864"/>
      <c r="CH84" s="861"/>
      <c r="CI84" s="862"/>
      <c r="CJ84" s="862"/>
      <c r="CK84" s="862"/>
      <c r="CL84" s="863"/>
      <c r="CM84" s="861"/>
      <c r="CN84" s="862"/>
      <c r="CO84" s="862"/>
      <c r="CP84" s="862"/>
      <c r="CQ84" s="863"/>
      <c r="CR84" s="861"/>
      <c r="CS84" s="862"/>
      <c r="CT84" s="862"/>
      <c r="CU84" s="862"/>
      <c r="CV84" s="863"/>
      <c r="CW84" s="861"/>
      <c r="CX84" s="862"/>
      <c r="CY84" s="862"/>
      <c r="CZ84" s="862"/>
      <c r="DA84" s="863"/>
      <c r="DB84" s="861"/>
      <c r="DC84" s="862"/>
      <c r="DD84" s="862"/>
      <c r="DE84" s="862"/>
      <c r="DF84" s="863"/>
      <c r="DG84" s="861"/>
      <c r="DH84" s="862"/>
      <c r="DI84" s="862"/>
      <c r="DJ84" s="862"/>
      <c r="DK84" s="863"/>
      <c r="DL84" s="861"/>
      <c r="DM84" s="862"/>
      <c r="DN84" s="862"/>
      <c r="DO84" s="862"/>
      <c r="DP84" s="863"/>
      <c r="DQ84" s="861"/>
      <c r="DR84" s="862"/>
      <c r="DS84" s="862"/>
      <c r="DT84" s="862"/>
      <c r="DU84" s="863"/>
      <c r="DV84" s="858"/>
      <c r="DW84" s="859"/>
      <c r="DX84" s="859"/>
      <c r="DY84" s="859"/>
      <c r="DZ84" s="860"/>
      <c r="EA84" s="230"/>
    </row>
    <row r="85" spans="1:131" ht="26.25" customHeight="1" x14ac:dyDescent="0.15">
      <c r="A85" s="238">
        <v>18</v>
      </c>
      <c r="B85" s="872"/>
      <c r="C85" s="873"/>
      <c r="D85" s="873"/>
      <c r="E85" s="873"/>
      <c r="F85" s="873"/>
      <c r="G85" s="873"/>
      <c r="H85" s="873"/>
      <c r="I85" s="873"/>
      <c r="J85" s="873"/>
      <c r="K85" s="873"/>
      <c r="L85" s="873"/>
      <c r="M85" s="873"/>
      <c r="N85" s="873"/>
      <c r="O85" s="873"/>
      <c r="P85" s="874"/>
      <c r="Q85" s="875"/>
      <c r="R85" s="829"/>
      <c r="S85" s="829"/>
      <c r="T85" s="829"/>
      <c r="U85" s="829"/>
      <c r="V85" s="829"/>
      <c r="W85" s="829"/>
      <c r="X85" s="829"/>
      <c r="Y85" s="829"/>
      <c r="Z85" s="829"/>
      <c r="AA85" s="829"/>
      <c r="AB85" s="829"/>
      <c r="AC85" s="829"/>
      <c r="AD85" s="829"/>
      <c r="AE85" s="829"/>
      <c r="AF85" s="829"/>
      <c r="AG85" s="829"/>
      <c r="AH85" s="829"/>
      <c r="AI85" s="829"/>
      <c r="AJ85" s="829"/>
      <c r="AK85" s="829"/>
      <c r="AL85" s="829"/>
      <c r="AM85" s="829"/>
      <c r="AN85" s="829"/>
      <c r="AO85" s="829"/>
      <c r="AP85" s="829"/>
      <c r="AQ85" s="829"/>
      <c r="AR85" s="829"/>
      <c r="AS85" s="829"/>
      <c r="AT85" s="829"/>
      <c r="AU85" s="829"/>
      <c r="AV85" s="829"/>
      <c r="AW85" s="829"/>
      <c r="AX85" s="829"/>
      <c r="AY85" s="829"/>
      <c r="AZ85" s="830"/>
      <c r="BA85" s="830"/>
      <c r="BB85" s="830"/>
      <c r="BC85" s="830"/>
      <c r="BD85" s="831"/>
      <c r="BE85" s="241"/>
      <c r="BF85" s="241"/>
      <c r="BG85" s="241"/>
      <c r="BH85" s="241"/>
      <c r="BI85" s="241"/>
      <c r="BJ85" s="241"/>
      <c r="BK85" s="241"/>
      <c r="BL85" s="241"/>
      <c r="BM85" s="241"/>
      <c r="BN85" s="241"/>
      <c r="BO85" s="241"/>
      <c r="BP85" s="241"/>
      <c r="BQ85" s="238">
        <v>79</v>
      </c>
      <c r="BR85" s="243"/>
      <c r="BS85" s="858"/>
      <c r="BT85" s="859"/>
      <c r="BU85" s="859"/>
      <c r="BV85" s="859"/>
      <c r="BW85" s="859"/>
      <c r="BX85" s="859"/>
      <c r="BY85" s="859"/>
      <c r="BZ85" s="859"/>
      <c r="CA85" s="859"/>
      <c r="CB85" s="859"/>
      <c r="CC85" s="859"/>
      <c r="CD85" s="859"/>
      <c r="CE85" s="859"/>
      <c r="CF85" s="859"/>
      <c r="CG85" s="864"/>
      <c r="CH85" s="861"/>
      <c r="CI85" s="862"/>
      <c r="CJ85" s="862"/>
      <c r="CK85" s="862"/>
      <c r="CL85" s="863"/>
      <c r="CM85" s="861"/>
      <c r="CN85" s="862"/>
      <c r="CO85" s="862"/>
      <c r="CP85" s="862"/>
      <c r="CQ85" s="863"/>
      <c r="CR85" s="861"/>
      <c r="CS85" s="862"/>
      <c r="CT85" s="862"/>
      <c r="CU85" s="862"/>
      <c r="CV85" s="863"/>
      <c r="CW85" s="861"/>
      <c r="CX85" s="862"/>
      <c r="CY85" s="862"/>
      <c r="CZ85" s="862"/>
      <c r="DA85" s="863"/>
      <c r="DB85" s="861"/>
      <c r="DC85" s="862"/>
      <c r="DD85" s="862"/>
      <c r="DE85" s="862"/>
      <c r="DF85" s="863"/>
      <c r="DG85" s="861"/>
      <c r="DH85" s="862"/>
      <c r="DI85" s="862"/>
      <c r="DJ85" s="862"/>
      <c r="DK85" s="863"/>
      <c r="DL85" s="861"/>
      <c r="DM85" s="862"/>
      <c r="DN85" s="862"/>
      <c r="DO85" s="862"/>
      <c r="DP85" s="863"/>
      <c r="DQ85" s="861"/>
      <c r="DR85" s="862"/>
      <c r="DS85" s="862"/>
      <c r="DT85" s="862"/>
      <c r="DU85" s="863"/>
      <c r="DV85" s="858"/>
      <c r="DW85" s="859"/>
      <c r="DX85" s="859"/>
      <c r="DY85" s="859"/>
      <c r="DZ85" s="860"/>
      <c r="EA85" s="230"/>
    </row>
    <row r="86" spans="1:131" ht="26.25" customHeight="1" x14ac:dyDescent="0.15">
      <c r="A86" s="238">
        <v>19</v>
      </c>
      <c r="B86" s="872"/>
      <c r="C86" s="873"/>
      <c r="D86" s="873"/>
      <c r="E86" s="873"/>
      <c r="F86" s="873"/>
      <c r="G86" s="873"/>
      <c r="H86" s="873"/>
      <c r="I86" s="873"/>
      <c r="J86" s="873"/>
      <c r="K86" s="873"/>
      <c r="L86" s="873"/>
      <c r="M86" s="873"/>
      <c r="N86" s="873"/>
      <c r="O86" s="873"/>
      <c r="P86" s="874"/>
      <c r="Q86" s="875"/>
      <c r="R86" s="829"/>
      <c r="S86" s="829"/>
      <c r="T86" s="829"/>
      <c r="U86" s="829"/>
      <c r="V86" s="829"/>
      <c r="W86" s="829"/>
      <c r="X86" s="829"/>
      <c r="Y86" s="829"/>
      <c r="Z86" s="829"/>
      <c r="AA86" s="829"/>
      <c r="AB86" s="829"/>
      <c r="AC86" s="829"/>
      <c r="AD86" s="829"/>
      <c r="AE86" s="829"/>
      <c r="AF86" s="829"/>
      <c r="AG86" s="829"/>
      <c r="AH86" s="829"/>
      <c r="AI86" s="829"/>
      <c r="AJ86" s="829"/>
      <c r="AK86" s="829"/>
      <c r="AL86" s="829"/>
      <c r="AM86" s="829"/>
      <c r="AN86" s="829"/>
      <c r="AO86" s="829"/>
      <c r="AP86" s="829"/>
      <c r="AQ86" s="829"/>
      <c r="AR86" s="829"/>
      <c r="AS86" s="829"/>
      <c r="AT86" s="829"/>
      <c r="AU86" s="829"/>
      <c r="AV86" s="829"/>
      <c r="AW86" s="829"/>
      <c r="AX86" s="829"/>
      <c r="AY86" s="829"/>
      <c r="AZ86" s="830"/>
      <c r="BA86" s="830"/>
      <c r="BB86" s="830"/>
      <c r="BC86" s="830"/>
      <c r="BD86" s="831"/>
      <c r="BE86" s="241"/>
      <c r="BF86" s="241"/>
      <c r="BG86" s="241"/>
      <c r="BH86" s="241"/>
      <c r="BI86" s="241"/>
      <c r="BJ86" s="241"/>
      <c r="BK86" s="241"/>
      <c r="BL86" s="241"/>
      <c r="BM86" s="241"/>
      <c r="BN86" s="241"/>
      <c r="BO86" s="241"/>
      <c r="BP86" s="241"/>
      <c r="BQ86" s="238">
        <v>80</v>
      </c>
      <c r="BR86" s="243"/>
      <c r="BS86" s="858"/>
      <c r="BT86" s="859"/>
      <c r="BU86" s="859"/>
      <c r="BV86" s="859"/>
      <c r="BW86" s="859"/>
      <c r="BX86" s="859"/>
      <c r="BY86" s="859"/>
      <c r="BZ86" s="859"/>
      <c r="CA86" s="859"/>
      <c r="CB86" s="859"/>
      <c r="CC86" s="859"/>
      <c r="CD86" s="859"/>
      <c r="CE86" s="859"/>
      <c r="CF86" s="859"/>
      <c r="CG86" s="864"/>
      <c r="CH86" s="861"/>
      <c r="CI86" s="862"/>
      <c r="CJ86" s="862"/>
      <c r="CK86" s="862"/>
      <c r="CL86" s="863"/>
      <c r="CM86" s="861"/>
      <c r="CN86" s="862"/>
      <c r="CO86" s="862"/>
      <c r="CP86" s="862"/>
      <c r="CQ86" s="863"/>
      <c r="CR86" s="861"/>
      <c r="CS86" s="862"/>
      <c r="CT86" s="862"/>
      <c r="CU86" s="862"/>
      <c r="CV86" s="863"/>
      <c r="CW86" s="861"/>
      <c r="CX86" s="862"/>
      <c r="CY86" s="862"/>
      <c r="CZ86" s="862"/>
      <c r="DA86" s="863"/>
      <c r="DB86" s="861"/>
      <c r="DC86" s="862"/>
      <c r="DD86" s="862"/>
      <c r="DE86" s="862"/>
      <c r="DF86" s="863"/>
      <c r="DG86" s="861"/>
      <c r="DH86" s="862"/>
      <c r="DI86" s="862"/>
      <c r="DJ86" s="862"/>
      <c r="DK86" s="863"/>
      <c r="DL86" s="861"/>
      <c r="DM86" s="862"/>
      <c r="DN86" s="862"/>
      <c r="DO86" s="862"/>
      <c r="DP86" s="863"/>
      <c r="DQ86" s="861"/>
      <c r="DR86" s="862"/>
      <c r="DS86" s="862"/>
      <c r="DT86" s="862"/>
      <c r="DU86" s="863"/>
      <c r="DV86" s="858"/>
      <c r="DW86" s="859"/>
      <c r="DX86" s="859"/>
      <c r="DY86" s="859"/>
      <c r="DZ86" s="860"/>
      <c r="EA86" s="230"/>
    </row>
    <row r="87" spans="1:131" ht="26.25" customHeight="1" x14ac:dyDescent="0.15">
      <c r="A87" s="244">
        <v>20</v>
      </c>
      <c r="B87" s="879"/>
      <c r="C87" s="880"/>
      <c r="D87" s="880"/>
      <c r="E87" s="880"/>
      <c r="F87" s="880"/>
      <c r="G87" s="880"/>
      <c r="H87" s="880"/>
      <c r="I87" s="880"/>
      <c r="J87" s="880"/>
      <c r="K87" s="880"/>
      <c r="L87" s="880"/>
      <c r="M87" s="880"/>
      <c r="N87" s="880"/>
      <c r="O87" s="880"/>
      <c r="P87" s="881"/>
      <c r="Q87" s="882"/>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4"/>
      <c r="BA87" s="884"/>
      <c r="BB87" s="884"/>
      <c r="BC87" s="884"/>
      <c r="BD87" s="885"/>
      <c r="BE87" s="241"/>
      <c r="BF87" s="241"/>
      <c r="BG87" s="241"/>
      <c r="BH87" s="241"/>
      <c r="BI87" s="241"/>
      <c r="BJ87" s="241"/>
      <c r="BK87" s="241"/>
      <c r="BL87" s="241"/>
      <c r="BM87" s="241"/>
      <c r="BN87" s="241"/>
      <c r="BO87" s="241"/>
      <c r="BP87" s="241"/>
      <c r="BQ87" s="238">
        <v>81</v>
      </c>
      <c r="BR87" s="243"/>
      <c r="BS87" s="858"/>
      <c r="BT87" s="859"/>
      <c r="BU87" s="859"/>
      <c r="BV87" s="859"/>
      <c r="BW87" s="859"/>
      <c r="BX87" s="859"/>
      <c r="BY87" s="859"/>
      <c r="BZ87" s="859"/>
      <c r="CA87" s="859"/>
      <c r="CB87" s="859"/>
      <c r="CC87" s="859"/>
      <c r="CD87" s="859"/>
      <c r="CE87" s="859"/>
      <c r="CF87" s="859"/>
      <c r="CG87" s="864"/>
      <c r="CH87" s="861"/>
      <c r="CI87" s="862"/>
      <c r="CJ87" s="862"/>
      <c r="CK87" s="862"/>
      <c r="CL87" s="863"/>
      <c r="CM87" s="861"/>
      <c r="CN87" s="862"/>
      <c r="CO87" s="862"/>
      <c r="CP87" s="862"/>
      <c r="CQ87" s="863"/>
      <c r="CR87" s="861"/>
      <c r="CS87" s="862"/>
      <c r="CT87" s="862"/>
      <c r="CU87" s="862"/>
      <c r="CV87" s="863"/>
      <c r="CW87" s="861"/>
      <c r="CX87" s="862"/>
      <c r="CY87" s="862"/>
      <c r="CZ87" s="862"/>
      <c r="DA87" s="863"/>
      <c r="DB87" s="861"/>
      <c r="DC87" s="862"/>
      <c r="DD87" s="862"/>
      <c r="DE87" s="862"/>
      <c r="DF87" s="863"/>
      <c r="DG87" s="861"/>
      <c r="DH87" s="862"/>
      <c r="DI87" s="862"/>
      <c r="DJ87" s="862"/>
      <c r="DK87" s="863"/>
      <c r="DL87" s="861"/>
      <c r="DM87" s="862"/>
      <c r="DN87" s="862"/>
      <c r="DO87" s="862"/>
      <c r="DP87" s="863"/>
      <c r="DQ87" s="861"/>
      <c r="DR87" s="862"/>
      <c r="DS87" s="862"/>
      <c r="DT87" s="862"/>
      <c r="DU87" s="863"/>
      <c r="DV87" s="858"/>
      <c r="DW87" s="859"/>
      <c r="DX87" s="859"/>
      <c r="DY87" s="859"/>
      <c r="DZ87" s="860"/>
      <c r="EA87" s="230"/>
    </row>
    <row r="88" spans="1:131" ht="26.25" customHeight="1" thickBot="1" x14ac:dyDescent="0.2">
      <c r="A88" s="240" t="s">
        <v>378</v>
      </c>
      <c r="B88" s="789" t="s">
        <v>404</v>
      </c>
      <c r="C88" s="790"/>
      <c r="D88" s="790"/>
      <c r="E88" s="790"/>
      <c r="F88" s="790"/>
      <c r="G88" s="790"/>
      <c r="H88" s="790"/>
      <c r="I88" s="790"/>
      <c r="J88" s="790"/>
      <c r="K88" s="790"/>
      <c r="L88" s="790"/>
      <c r="M88" s="790"/>
      <c r="N88" s="790"/>
      <c r="O88" s="790"/>
      <c r="P88" s="791"/>
      <c r="Q88" s="839"/>
      <c r="R88" s="840"/>
      <c r="S88" s="840"/>
      <c r="T88" s="840"/>
      <c r="U88" s="840"/>
      <c r="V88" s="840"/>
      <c r="W88" s="840"/>
      <c r="X88" s="840"/>
      <c r="Y88" s="840"/>
      <c r="Z88" s="840"/>
      <c r="AA88" s="840"/>
      <c r="AB88" s="840"/>
      <c r="AC88" s="840"/>
      <c r="AD88" s="840"/>
      <c r="AE88" s="840"/>
      <c r="AF88" s="843">
        <v>12387</v>
      </c>
      <c r="AG88" s="843"/>
      <c r="AH88" s="843"/>
      <c r="AI88" s="843"/>
      <c r="AJ88" s="843"/>
      <c r="AK88" s="840"/>
      <c r="AL88" s="840"/>
      <c r="AM88" s="840"/>
      <c r="AN88" s="840"/>
      <c r="AO88" s="840"/>
      <c r="AP88" s="843">
        <v>1464</v>
      </c>
      <c r="AQ88" s="843"/>
      <c r="AR88" s="843"/>
      <c r="AS88" s="843"/>
      <c r="AT88" s="843"/>
      <c r="AU88" s="843">
        <v>764</v>
      </c>
      <c r="AV88" s="843"/>
      <c r="AW88" s="843"/>
      <c r="AX88" s="843"/>
      <c r="AY88" s="843"/>
      <c r="AZ88" s="848"/>
      <c r="BA88" s="848"/>
      <c r="BB88" s="848"/>
      <c r="BC88" s="848"/>
      <c r="BD88" s="849"/>
      <c r="BE88" s="241"/>
      <c r="BF88" s="241"/>
      <c r="BG88" s="241"/>
      <c r="BH88" s="241"/>
      <c r="BI88" s="241"/>
      <c r="BJ88" s="241"/>
      <c r="BK88" s="241"/>
      <c r="BL88" s="241"/>
      <c r="BM88" s="241"/>
      <c r="BN88" s="241"/>
      <c r="BO88" s="241"/>
      <c r="BP88" s="241"/>
      <c r="BQ88" s="238">
        <v>82</v>
      </c>
      <c r="BR88" s="243"/>
      <c r="BS88" s="858"/>
      <c r="BT88" s="859"/>
      <c r="BU88" s="859"/>
      <c r="BV88" s="859"/>
      <c r="BW88" s="859"/>
      <c r="BX88" s="859"/>
      <c r="BY88" s="859"/>
      <c r="BZ88" s="859"/>
      <c r="CA88" s="859"/>
      <c r="CB88" s="859"/>
      <c r="CC88" s="859"/>
      <c r="CD88" s="859"/>
      <c r="CE88" s="859"/>
      <c r="CF88" s="859"/>
      <c r="CG88" s="864"/>
      <c r="CH88" s="861"/>
      <c r="CI88" s="862"/>
      <c r="CJ88" s="862"/>
      <c r="CK88" s="862"/>
      <c r="CL88" s="863"/>
      <c r="CM88" s="861"/>
      <c r="CN88" s="862"/>
      <c r="CO88" s="862"/>
      <c r="CP88" s="862"/>
      <c r="CQ88" s="863"/>
      <c r="CR88" s="861"/>
      <c r="CS88" s="862"/>
      <c r="CT88" s="862"/>
      <c r="CU88" s="862"/>
      <c r="CV88" s="863"/>
      <c r="CW88" s="861"/>
      <c r="CX88" s="862"/>
      <c r="CY88" s="862"/>
      <c r="CZ88" s="862"/>
      <c r="DA88" s="863"/>
      <c r="DB88" s="861"/>
      <c r="DC88" s="862"/>
      <c r="DD88" s="862"/>
      <c r="DE88" s="862"/>
      <c r="DF88" s="863"/>
      <c r="DG88" s="861"/>
      <c r="DH88" s="862"/>
      <c r="DI88" s="862"/>
      <c r="DJ88" s="862"/>
      <c r="DK88" s="863"/>
      <c r="DL88" s="861"/>
      <c r="DM88" s="862"/>
      <c r="DN88" s="862"/>
      <c r="DO88" s="862"/>
      <c r="DP88" s="863"/>
      <c r="DQ88" s="861"/>
      <c r="DR88" s="862"/>
      <c r="DS88" s="862"/>
      <c r="DT88" s="862"/>
      <c r="DU88" s="863"/>
      <c r="DV88" s="858"/>
      <c r="DW88" s="859"/>
      <c r="DX88" s="859"/>
      <c r="DY88" s="859"/>
      <c r="DZ88" s="860"/>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8"/>
      <c r="BT89" s="859"/>
      <c r="BU89" s="859"/>
      <c r="BV89" s="859"/>
      <c r="BW89" s="859"/>
      <c r="BX89" s="859"/>
      <c r="BY89" s="859"/>
      <c r="BZ89" s="859"/>
      <c r="CA89" s="859"/>
      <c r="CB89" s="859"/>
      <c r="CC89" s="859"/>
      <c r="CD89" s="859"/>
      <c r="CE89" s="859"/>
      <c r="CF89" s="859"/>
      <c r="CG89" s="864"/>
      <c r="CH89" s="861"/>
      <c r="CI89" s="862"/>
      <c r="CJ89" s="862"/>
      <c r="CK89" s="862"/>
      <c r="CL89" s="863"/>
      <c r="CM89" s="861"/>
      <c r="CN89" s="862"/>
      <c r="CO89" s="862"/>
      <c r="CP89" s="862"/>
      <c r="CQ89" s="863"/>
      <c r="CR89" s="861"/>
      <c r="CS89" s="862"/>
      <c r="CT89" s="862"/>
      <c r="CU89" s="862"/>
      <c r="CV89" s="863"/>
      <c r="CW89" s="861"/>
      <c r="CX89" s="862"/>
      <c r="CY89" s="862"/>
      <c r="CZ89" s="862"/>
      <c r="DA89" s="863"/>
      <c r="DB89" s="861"/>
      <c r="DC89" s="862"/>
      <c r="DD89" s="862"/>
      <c r="DE89" s="862"/>
      <c r="DF89" s="863"/>
      <c r="DG89" s="861"/>
      <c r="DH89" s="862"/>
      <c r="DI89" s="862"/>
      <c r="DJ89" s="862"/>
      <c r="DK89" s="863"/>
      <c r="DL89" s="861"/>
      <c r="DM89" s="862"/>
      <c r="DN89" s="862"/>
      <c r="DO89" s="862"/>
      <c r="DP89" s="863"/>
      <c r="DQ89" s="861"/>
      <c r="DR89" s="862"/>
      <c r="DS89" s="862"/>
      <c r="DT89" s="862"/>
      <c r="DU89" s="863"/>
      <c r="DV89" s="858"/>
      <c r="DW89" s="859"/>
      <c r="DX89" s="859"/>
      <c r="DY89" s="859"/>
      <c r="DZ89" s="860"/>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8"/>
      <c r="BT90" s="859"/>
      <c r="BU90" s="859"/>
      <c r="BV90" s="859"/>
      <c r="BW90" s="859"/>
      <c r="BX90" s="859"/>
      <c r="BY90" s="859"/>
      <c r="BZ90" s="859"/>
      <c r="CA90" s="859"/>
      <c r="CB90" s="859"/>
      <c r="CC90" s="859"/>
      <c r="CD90" s="859"/>
      <c r="CE90" s="859"/>
      <c r="CF90" s="859"/>
      <c r="CG90" s="864"/>
      <c r="CH90" s="861"/>
      <c r="CI90" s="862"/>
      <c r="CJ90" s="862"/>
      <c r="CK90" s="862"/>
      <c r="CL90" s="863"/>
      <c r="CM90" s="861"/>
      <c r="CN90" s="862"/>
      <c r="CO90" s="862"/>
      <c r="CP90" s="862"/>
      <c r="CQ90" s="863"/>
      <c r="CR90" s="861"/>
      <c r="CS90" s="862"/>
      <c r="CT90" s="862"/>
      <c r="CU90" s="862"/>
      <c r="CV90" s="863"/>
      <c r="CW90" s="861"/>
      <c r="CX90" s="862"/>
      <c r="CY90" s="862"/>
      <c r="CZ90" s="862"/>
      <c r="DA90" s="863"/>
      <c r="DB90" s="861"/>
      <c r="DC90" s="862"/>
      <c r="DD90" s="862"/>
      <c r="DE90" s="862"/>
      <c r="DF90" s="863"/>
      <c r="DG90" s="861"/>
      <c r="DH90" s="862"/>
      <c r="DI90" s="862"/>
      <c r="DJ90" s="862"/>
      <c r="DK90" s="863"/>
      <c r="DL90" s="861"/>
      <c r="DM90" s="862"/>
      <c r="DN90" s="862"/>
      <c r="DO90" s="862"/>
      <c r="DP90" s="863"/>
      <c r="DQ90" s="861"/>
      <c r="DR90" s="862"/>
      <c r="DS90" s="862"/>
      <c r="DT90" s="862"/>
      <c r="DU90" s="863"/>
      <c r="DV90" s="858"/>
      <c r="DW90" s="859"/>
      <c r="DX90" s="859"/>
      <c r="DY90" s="859"/>
      <c r="DZ90" s="860"/>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8"/>
      <c r="BT91" s="859"/>
      <c r="BU91" s="859"/>
      <c r="BV91" s="859"/>
      <c r="BW91" s="859"/>
      <c r="BX91" s="859"/>
      <c r="BY91" s="859"/>
      <c r="BZ91" s="859"/>
      <c r="CA91" s="859"/>
      <c r="CB91" s="859"/>
      <c r="CC91" s="859"/>
      <c r="CD91" s="859"/>
      <c r="CE91" s="859"/>
      <c r="CF91" s="859"/>
      <c r="CG91" s="864"/>
      <c r="CH91" s="861"/>
      <c r="CI91" s="862"/>
      <c r="CJ91" s="862"/>
      <c r="CK91" s="862"/>
      <c r="CL91" s="863"/>
      <c r="CM91" s="861"/>
      <c r="CN91" s="862"/>
      <c r="CO91" s="862"/>
      <c r="CP91" s="862"/>
      <c r="CQ91" s="863"/>
      <c r="CR91" s="861"/>
      <c r="CS91" s="862"/>
      <c r="CT91" s="862"/>
      <c r="CU91" s="862"/>
      <c r="CV91" s="863"/>
      <c r="CW91" s="861"/>
      <c r="CX91" s="862"/>
      <c r="CY91" s="862"/>
      <c r="CZ91" s="862"/>
      <c r="DA91" s="863"/>
      <c r="DB91" s="861"/>
      <c r="DC91" s="862"/>
      <c r="DD91" s="862"/>
      <c r="DE91" s="862"/>
      <c r="DF91" s="863"/>
      <c r="DG91" s="861"/>
      <c r="DH91" s="862"/>
      <c r="DI91" s="862"/>
      <c r="DJ91" s="862"/>
      <c r="DK91" s="863"/>
      <c r="DL91" s="861"/>
      <c r="DM91" s="862"/>
      <c r="DN91" s="862"/>
      <c r="DO91" s="862"/>
      <c r="DP91" s="863"/>
      <c r="DQ91" s="861"/>
      <c r="DR91" s="862"/>
      <c r="DS91" s="862"/>
      <c r="DT91" s="862"/>
      <c r="DU91" s="863"/>
      <c r="DV91" s="858"/>
      <c r="DW91" s="859"/>
      <c r="DX91" s="859"/>
      <c r="DY91" s="859"/>
      <c r="DZ91" s="860"/>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8"/>
      <c r="BT92" s="859"/>
      <c r="BU92" s="859"/>
      <c r="BV92" s="859"/>
      <c r="BW92" s="859"/>
      <c r="BX92" s="859"/>
      <c r="BY92" s="859"/>
      <c r="BZ92" s="859"/>
      <c r="CA92" s="859"/>
      <c r="CB92" s="859"/>
      <c r="CC92" s="859"/>
      <c r="CD92" s="859"/>
      <c r="CE92" s="859"/>
      <c r="CF92" s="859"/>
      <c r="CG92" s="864"/>
      <c r="CH92" s="861"/>
      <c r="CI92" s="862"/>
      <c r="CJ92" s="862"/>
      <c r="CK92" s="862"/>
      <c r="CL92" s="863"/>
      <c r="CM92" s="861"/>
      <c r="CN92" s="862"/>
      <c r="CO92" s="862"/>
      <c r="CP92" s="862"/>
      <c r="CQ92" s="863"/>
      <c r="CR92" s="861"/>
      <c r="CS92" s="862"/>
      <c r="CT92" s="862"/>
      <c r="CU92" s="862"/>
      <c r="CV92" s="863"/>
      <c r="CW92" s="861"/>
      <c r="CX92" s="862"/>
      <c r="CY92" s="862"/>
      <c r="CZ92" s="862"/>
      <c r="DA92" s="863"/>
      <c r="DB92" s="861"/>
      <c r="DC92" s="862"/>
      <c r="DD92" s="862"/>
      <c r="DE92" s="862"/>
      <c r="DF92" s="863"/>
      <c r="DG92" s="861"/>
      <c r="DH92" s="862"/>
      <c r="DI92" s="862"/>
      <c r="DJ92" s="862"/>
      <c r="DK92" s="863"/>
      <c r="DL92" s="861"/>
      <c r="DM92" s="862"/>
      <c r="DN92" s="862"/>
      <c r="DO92" s="862"/>
      <c r="DP92" s="863"/>
      <c r="DQ92" s="861"/>
      <c r="DR92" s="862"/>
      <c r="DS92" s="862"/>
      <c r="DT92" s="862"/>
      <c r="DU92" s="863"/>
      <c r="DV92" s="858"/>
      <c r="DW92" s="859"/>
      <c r="DX92" s="859"/>
      <c r="DY92" s="859"/>
      <c r="DZ92" s="860"/>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8"/>
      <c r="BT93" s="859"/>
      <c r="BU93" s="859"/>
      <c r="BV93" s="859"/>
      <c r="BW93" s="859"/>
      <c r="BX93" s="859"/>
      <c r="BY93" s="859"/>
      <c r="BZ93" s="859"/>
      <c r="CA93" s="859"/>
      <c r="CB93" s="859"/>
      <c r="CC93" s="859"/>
      <c r="CD93" s="859"/>
      <c r="CE93" s="859"/>
      <c r="CF93" s="859"/>
      <c r="CG93" s="864"/>
      <c r="CH93" s="861"/>
      <c r="CI93" s="862"/>
      <c r="CJ93" s="862"/>
      <c r="CK93" s="862"/>
      <c r="CL93" s="863"/>
      <c r="CM93" s="861"/>
      <c r="CN93" s="862"/>
      <c r="CO93" s="862"/>
      <c r="CP93" s="862"/>
      <c r="CQ93" s="863"/>
      <c r="CR93" s="861"/>
      <c r="CS93" s="862"/>
      <c r="CT93" s="862"/>
      <c r="CU93" s="862"/>
      <c r="CV93" s="863"/>
      <c r="CW93" s="861"/>
      <c r="CX93" s="862"/>
      <c r="CY93" s="862"/>
      <c r="CZ93" s="862"/>
      <c r="DA93" s="863"/>
      <c r="DB93" s="861"/>
      <c r="DC93" s="862"/>
      <c r="DD93" s="862"/>
      <c r="DE93" s="862"/>
      <c r="DF93" s="863"/>
      <c r="DG93" s="861"/>
      <c r="DH93" s="862"/>
      <c r="DI93" s="862"/>
      <c r="DJ93" s="862"/>
      <c r="DK93" s="863"/>
      <c r="DL93" s="861"/>
      <c r="DM93" s="862"/>
      <c r="DN93" s="862"/>
      <c r="DO93" s="862"/>
      <c r="DP93" s="863"/>
      <c r="DQ93" s="861"/>
      <c r="DR93" s="862"/>
      <c r="DS93" s="862"/>
      <c r="DT93" s="862"/>
      <c r="DU93" s="863"/>
      <c r="DV93" s="858"/>
      <c r="DW93" s="859"/>
      <c r="DX93" s="859"/>
      <c r="DY93" s="859"/>
      <c r="DZ93" s="860"/>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8"/>
      <c r="BT94" s="859"/>
      <c r="BU94" s="859"/>
      <c r="BV94" s="859"/>
      <c r="BW94" s="859"/>
      <c r="BX94" s="859"/>
      <c r="BY94" s="859"/>
      <c r="BZ94" s="859"/>
      <c r="CA94" s="859"/>
      <c r="CB94" s="859"/>
      <c r="CC94" s="859"/>
      <c r="CD94" s="859"/>
      <c r="CE94" s="859"/>
      <c r="CF94" s="859"/>
      <c r="CG94" s="864"/>
      <c r="CH94" s="861"/>
      <c r="CI94" s="862"/>
      <c r="CJ94" s="862"/>
      <c r="CK94" s="862"/>
      <c r="CL94" s="863"/>
      <c r="CM94" s="861"/>
      <c r="CN94" s="862"/>
      <c r="CO94" s="862"/>
      <c r="CP94" s="862"/>
      <c r="CQ94" s="863"/>
      <c r="CR94" s="861"/>
      <c r="CS94" s="862"/>
      <c r="CT94" s="862"/>
      <c r="CU94" s="862"/>
      <c r="CV94" s="863"/>
      <c r="CW94" s="861"/>
      <c r="CX94" s="862"/>
      <c r="CY94" s="862"/>
      <c r="CZ94" s="862"/>
      <c r="DA94" s="863"/>
      <c r="DB94" s="861"/>
      <c r="DC94" s="862"/>
      <c r="DD94" s="862"/>
      <c r="DE94" s="862"/>
      <c r="DF94" s="863"/>
      <c r="DG94" s="861"/>
      <c r="DH94" s="862"/>
      <c r="DI94" s="862"/>
      <c r="DJ94" s="862"/>
      <c r="DK94" s="863"/>
      <c r="DL94" s="861"/>
      <c r="DM94" s="862"/>
      <c r="DN94" s="862"/>
      <c r="DO94" s="862"/>
      <c r="DP94" s="863"/>
      <c r="DQ94" s="861"/>
      <c r="DR94" s="862"/>
      <c r="DS94" s="862"/>
      <c r="DT94" s="862"/>
      <c r="DU94" s="863"/>
      <c r="DV94" s="858"/>
      <c r="DW94" s="859"/>
      <c r="DX94" s="859"/>
      <c r="DY94" s="859"/>
      <c r="DZ94" s="860"/>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8"/>
      <c r="BT95" s="859"/>
      <c r="BU95" s="859"/>
      <c r="BV95" s="859"/>
      <c r="BW95" s="859"/>
      <c r="BX95" s="859"/>
      <c r="BY95" s="859"/>
      <c r="BZ95" s="859"/>
      <c r="CA95" s="859"/>
      <c r="CB95" s="859"/>
      <c r="CC95" s="859"/>
      <c r="CD95" s="859"/>
      <c r="CE95" s="859"/>
      <c r="CF95" s="859"/>
      <c r="CG95" s="864"/>
      <c r="CH95" s="861"/>
      <c r="CI95" s="862"/>
      <c r="CJ95" s="862"/>
      <c r="CK95" s="862"/>
      <c r="CL95" s="863"/>
      <c r="CM95" s="861"/>
      <c r="CN95" s="862"/>
      <c r="CO95" s="862"/>
      <c r="CP95" s="862"/>
      <c r="CQ95" s="863"/>
      <c r="CR95" s="861"/>
      <c r="CS95" s="862"/>
      <c r="CT95" s="862"/>
      <c r="CU95" s="862"/>
      <c r="CV95" s="863"/>
      <c r="CW95" s="861"/>
      <c r="CX95" s="862"/>
      <c r="CY95" s="862"/>
      <c r="CZ95" s="862"/>
      <c r="DA95" s="863"/>
      <c r="DB95" s="861"/>
      <c r="DC95" s="862"/>
      <c r="DD95" s="862"/>
      <c r="DE95" s="862"/>
      <c r="DF95" s="863"/>
      <c r="DG95" s="861"/>
      <c r="DH95" s="862"/>
      <c r="DI95" s="862"/>
      <c r="DJ95" s="862"/>
      <c r="DK95" s="863"/>
      <c r="DL95" s="861"/>
      <c r="DM95" s="862"/>
      <c r="DN95" s="862"/>
      <c r="DO95" s="862"/>
      <c r="DP95" s="863"/>
      <c r="DQ95" s="861"/>
      <c r="DR95" s="862"/>
      <c r="DS95" s="862"/>
      <c r="DT95" s="862"/>
      <c r="DU95" s="863"/>
      <c r="DV95" s="858"/>
      <c r="DW95" s="859"/>
      <c r="DX95" s="859"/>
      <c r="DY95" s="859"/>
      <c r="DZ95" s="860"/>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8"/>
      <c r="BT96" s="859"/>
      <c r="BU96" s="859"/>
      <c r="BV96" s="859"/>
      <c r="BW96" s="859"/>
      <c r="BX96" s="859"/>
      <c r="BY96" s="859"/>
      <c r="BZ96" s="859"/>
      <c r="CA96" s="859"/>
      <c r="CB96" s="859"/>
      <c r="CC96" s="859"/>
      <c r="CD96" s="859"/>
      <c r="CE96" s="859"/>
      <c r="CF96" s="859"/>
      <c r="CG96" s="864"/>
      <c r="CH96" s="861"/>
      <c r="CI96" s="862"/>
      <c r="CJ96" s="862"/>
      <c r="CK96" s="862"/>
      <c r="CL96" s="863"/>
      <c r="CM96" s="861"/>
      <c r="CN96" s="862"/>
      <c r="CO96" s="862"/>
      <c r="CP96" s="862"/>
      <c r="CQ96" s="863"/>
      <c r="CR96" s="861"/>
      <c r="CS96" s="862"/>
      <c r="CT96" s="862"/>
      <c r="CU96" s="862"/>
      <c r="CV96" s="863"/>
      <c r="CW96" s="861"/>
      <c r="CX96" s="862"/>
      <c r="CY96" s="862"/>
      <c r="CZ96" s="862"/>
      <c r="DA96" s="863"/>
      <c r="DB96" s="861"/>
      <c r="DC96" s="862"/>
      <c r="DD96" s="862"/>
      <c r="DE96" s="862"/>
      <c r="DF96" s="863"/>
      <c r="DG96" s="861"/>
      <c r="DH96" s="862"/>
      <c r="DI96" s="862"/>
      <c r="DJ96" s="862"/>
      <c r="DK96" s="863"/>
      <c r="DL96" s="861"/>
      <c r="DM96" s="862"/>
      <c r="DN96" s="862"/>
      <c r="DO96" s="862"/>
      <c r="DP96" s="863"/>
      <c r="DQ96" s="861"/>
      <c r="DR96" s="862"/>
      <c r="DS96" s="862"/>
      <c r="DT96" s="862"/>
      <c r="DU96" s="863"/>
      <c r="DV96" s="858"/>
      <c r="DW96" s="859"/>
      <c r="DX96" s="859"/>
      <c r="DY96" s="859"/>
      <c r="DZ96" s="860"/>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8"/>
      <c r="BT97" s="859"/>
      <c r="BU97" s="859"/>
      <c r="BV97" s="859"/>
      <c r="BW97" s="859"/>
      <c r="BX97" s="859"/>
      <c r="BY97" s="859"/>
      <c r="BZ97" s="859"/>
      <c r="CA97" s="859"/>
      <c r="CB97" s="859"/>
      <c r="CC97" s="859"/>
      <c r="CD97" s="859"/>
      <c r="CE97" s="859"/>
      <c r="CF97" s="859"/>
      <c r="CG97" s="864"/>
      <c r="CH97" s="861"/>
      <c r="CI97" s="862"/>
      <c r="CJ97" s="862"/>
      <c r="CK97" s="862"/>
      <c r="CL97" s="863"/>
      <c r="CM97" s="861"/>
      <c r="CN97" s="862"/>
      <c r="CO97" s="862"/>
      <c r="CP97" s="862"/>
      <c r="CQ97" s="863"/>
      <c r="CR97" s="861"/>
      <c r="CS97" s="862"/>
      <c r="CT97" s="862"/>
      <c r="CU97" s="862"/>
      <c r="CV97" s="863"/>
      <c r="CW97" s="861"/>
      <c r="CX97" s="862"/>
      <c r="CY97" s="862"/>
      <c r="CZ97" s="862"/>
      <c r="DA97" s="863"/>
      <c r="DB97" s="861"/>
      <c r="DC97" s="862"/>
      <c r="DD97" s="862"/>
      <c r="DE97" s="862"/>
      <c r="DF97" s="863"/>
      <c r="DG97" s="861"/>
      <c r="DH97" s="862"/>
      <c r="DI97" s="862"/>
      <c r="DJ97" s="862"/>
      <c r="DK97" s="863"/>
      <c r="DL97" s="861"/>
      <c r="DM97" s="862"/>
      <c r="DN97" s="862"/>
      <c r="DO97" s="862"/>
      <c r="DP97" s="863"/>
      <c r="DQ97" s="861"/>
      <c r="DR97" s="862"/>
      <c r="DS97" s="862"/>
      <c r="DT97" s="862"/>
      <c r="DU97" s="863"/>
      <c r="DV97" s="858"/>
      <c r="DW97" s="859"/>
      <c r="DX97" s="859"/>
      <c r="DY97" s="859"/>
      <c r="DZ97" s="860"/>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8"/>
      <c r="BT98" s="859"/>
      <c r="BU98" s="859"/>
      <c r="BV98" s="859"/>
      <c r="BW98" s="859"/>
      <c r="BX98" s="859"/>
      <c r="BY98" s="859"/>
      <c r="BZ98" s="859"/>
      <c r="CA98" s="859"/>
      <c r="CB98" s="859"/>
      <c r="CC98" s="859"/>
      <c r="CD98" s="859"/>
      <c r="CE98" s="859"/>
      <c r="CF98" s="859"/>
      <c r="CG98" s="864"/>
      <c r="CH98" s="861"/>
      <c r="CI98" s="862"/>
      <c r="CJ98" s="862"/>
      <c r="CK98" s="862"/>
      <c r="CL98" s="863"/>
      <c r="CM98" s="861"/>
      <c r="CN98" s="862"/>
      <c r="CO98" s="862"/>
      <c r="CP98" s="862"/>
      <c r="CQ98" s="863"/>
      <c r="CR98" s="861"/>
      <c r="CS98" s="862"/>
      <c r="CT98" s="862"/>
      <c r="CU98" s="862"/>
      <c r="CV98" s="863"/>
      <c r="CW98" s="861"/>
      <c r="CX98" s="862"/>
      <c r="CY98" s="862"/>
      <c r="CZ98" s="862"/>
      <c r="DA98" s="863"/>
      <c r="DB98" s="861"/>
      <c r="DC98" s="862"/>
      <c r="DD98" s="862"/>
      <c r="DE98" s="862"/>
      <c r="DF98" s="863"/>
      <c r="DG98" s="861"/>
      <c r="DH98" s="862"/>
      <c r="DI98" s="862"/>
      <c r="DJ98" s="862"/>
      <c r="DK98" s="863"/>
      <c r="DL98" s="861"/>
      <c r="DM98" s="862"/>
      <c r="DN98" s="862"/>
      <c r="DO98" s="862"/>
      <c r="DP98" s="863"/>
      <c r="DQ98" s="861"/>
      <c r="DR98" s="862"/>
      <c r="DS98" s="862"/>
      <c r="DT98" s="862"/>
      <c r="DU98" s="863"/>
      <c r="DV98" s="858"/>
      <c r="DW98" s="859"/>
      <c r="DX98" s="859"/>
      <c r="DY98" s="859"/>
      <c r="DZ98" s="860"/>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8"/>
      <c r="BT99" s="859"/>
      <c r="BU99" s="859"/>
      <c r="BV99" s="859"/>
      <c r="BW99" s="859"/>
      <c r="BX99" s="859"/>
      <c r="BY99" s="859"/>
      <c r="BZ99" s="859"/>
      <c r="CA99" s="859"/>
      <c r="CB99" s="859"/>
      <c r="CC99" s="859"/>
      <c r="CD99" s="859"/>
      <c r="CE99" s="859"/>
      <c r="CF99" s="859"/>
      <c r="CG99" s="864"/>
      <c r="CH99" s="861"/>
      <c r="CI99" s="862"/>
      <c r="CJ99" s="862"/>
      <c r="CK99" s="862"/>
      <c r="CL99" s="863"/>
      <c r="CM99" s="861"/>
      <c r="CN99" s="862"/>
      <c r="CO99" s="862"/>
      <c r="CP99" s="862"/>
      <c r="CQ99" s="863"/>
      <c r="CR99" s="861"/>
      <c r="CS99" s="862"/>
      <c r="CT99" s="862"/>
      <c r="CU99" s="862"/>
      <c r="CV99" s="863"/>
      <c r="CW99" s="861"/>
      <c r="CX99" s="862"/>
      <c r="CY99" s="862"/>
      <c r="CZ99" s="862"/>
      <c r="DA99" s="863"/>
      <c r="DB99" s="861"/>
      <c r="DC99" s="862"/>
      <c r="DD99" s="862"/>
      <c r="DE99" s="862"/>
      <c r="DF99" s="863"/>
      <c r="DG99" s="861"/>
      <c r="DH99" s="862"/>
      <c r="DI99" s="862"/>
      <c r="DJ99" s="862"/>
      <c r="DK99" s="863"/>
      <c r="DL99" s="861"/>
      <c r="DM99" s="862"/>
      <c r="DN99" s="862"/>
      <c r="DO99" s="862"/>
      <c r="DP99" s="863"/>
      <c r="DQ99" s="861"/>
      <c r="DR99" s="862"/>
      <c r="DS99" s="862"/>
      <c r="DT99" s="862"/>
      <c r="DU99" s="863"/>
      <c r="DV99" s="858"/>
      <c r="DW99" s="859"/>
      <c r="DX99" s="859"/>
      <c r="DY99" s="859"/>
      <c r="DZ99" s="860"/>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8"/>
      <c r="BT100" s="859"/>
      <c r="BU100" s="859"/>
      <c r="BV100" s="859"/>
      <c r="BW100" s="859"/>
      <c r="BX100" s="859"/>
      <c r="BY100" s="859"/>
      <c r="BZ100" s="859"/>
      <c r="CA100" s="859"/>
      <c r="CB100" s="859"/>
      <c r="CC100" s="859"/>
      <c r="CD100" s="859"/>
      <c r="CE100" s="859"/>
      <c r="CF100" s="859"/>
      <c r="CG100" s="864"/>
      <c r="CH100" s="861"/>
      <c r="CI100" s="862"/>
      <c r="CJ100" s="862"/>
      <c r="CK100" s="862"/>
      <c r="CL100" s="863"/>
      <c r="CM100" s="861"/>
      <c r="CN100" s="862"/>
      <c r="CO100" s="862"/>
      <c r="CP100" s="862"/>
      <c r="CQ100" s="863"/>
      <c r="CR100" s="861"/>
      <c r="CS100" s="862"/>
      <c r="CT100" s="862"/>
      <c r="CU100" s="862"/>
      <c r="CV100" s="863"/>
      <c r="CW100" s="861"/>
      <c r="CX100" s="862"/>
      <c r="CY100" s="862"/>
      <c r="CZ100" s="862"/>
      <c r="DA100" s="863"/>
      <c r="DB100" s="861"/>
      <c r="DC100" s="862"/>
      <c r="DD100" s="862"/>
      <c r="DE100" s="862"/>
      <c r="DF100" s="863"/>
      <c r="DG100" s="861"/>
      <c r="DH100" s="862"/>
      <c r="DI100" s="862"/>
      <c r="DJ100" s="862"/>
      <c r="DK100" s="863"/>
      <c r="DL100" s="861"/>
      <c r="DM100" s="862"/>
      <c r="DN100" s="862"/>
      <c r="DO100" s="862"/>
      <c r="DP100" s="863"/>
      <c r="DQ100" s="861"/>
      <c r="DR100" s="862"/>
      <c r="DS100" s="862"/>
      <c r="DT100" s="862"/>
      <c r="DU100" s="863"/>
      <c r="DV100" s="858"/>
      <c r="DW100" s="859"/>
      <c r="DX100" s="859"/>
      <c r="DY100" s="859"/>
      <c r="DZ100" s="860"/>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8"/>
      <c r="BT101" s="859"/>
      <c r="BU101" s="859"/>
      <c r="BV101" s="859"/>
      <c r="BW101" s="859"/>
      <c r="BX101" s="859"/>
      <c r="BY101" s="859"/>
      <c r="BZ101" s="859"/>
      <c r="CA101" s="859"/>
      <c r="CB101" s="859"/>
      <c r="CC101" s="859"/>
      <c r="CD101" s="859"/>
      <c r="CE101" s="859"/>
      <c r="CF101" s="859"/>
      <c r="CG101" s="864"/>
      <c r="CH101" s="861"/>
      <c r="CI101" s="862"/>
      <c r="CJ101" s="862"/>
      <c r="CK101" s="862"/>
      <c r="CL101" s="863"/>
      <c r="CM101" s="861"/>
      <c r="CN101" s="862"/>
      <c r="CO101" s="862"/>
      <c r="CP101" s="862"/>
      <c r="CQ101" s="863"/>
      <c r="CR101" s="861"/>
      <c r="CS101" s="862"/>
      <c r="CT101" s="862"/>
      <c r="CU101" s="862"/>
      <c r="CV101" s="863"/>
      <c r="CW101" s="861"/>
      <c r="CX101" s="862"/>
      <c r="CY101" s="862"/>
      <c r="CZ101" s="862"/>
      <c r="DA101" s="863"/>
      <c r="DB101" s="861"/>
      <c r="DC101" s="862"/>
      <c r="DD101" s="862"/>
      <c r="DE101" s="862"/>
      <c r="DF101" s="863"/>
      <c r="DG101" s="861"/>
      <c r="DH101" s="862"/>
      <c r="DI101" s="862"/>
      <c r="DJ101" s="862"/>
      <c r="DK101" s="863"/>
      <c r="DL101" s="861"/>
      <c r="DM101" s="862"/>
      <c r="DN101" s="862"/>
      <c r="DO101" s="862"/>
      <c r="DP101" s="863"/>
      <c r="DQ101" s="861"/>
      <c r="DR101" s="862"/>
      <c r="DS101" s="862"/>
      <c r="DT101" s="862"/>
      <c r="DU101" s="863"/>
      <c r="DV101" s="858"/>
      <c r="DW101" s="859"/>
      <c r="DX101" s="859"/>
      <c r="DY101" s="859"/>
      <c r="DZ101" s="860"/>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789" t="s">
        <v>405</v>
      </c>
      <c r="BS102" s="790"/>
      <c r="BT102" s="790"/>
      <c r="BU102" s="790"/>
      <c r="BV102" s="790"/>
      <c r="BW102" s="790"/>
      <c r="BX102" s="790"/>
      <c r="BY102" s="790"/>
      <c r="BZ102" s="790"/>
      <c r="CA102" s="790"/>
      <c r="CB102" s="790"/>
      <c r="CC102" s="790"/>
      <c r="CD102" s="790"/>
      <c r="CE102" s="790"/>
      <c r="CF102" s="790"/>
      <c r="CG102" s="791"/>
      <c r="CH102" s="886"/>
      <c r="CI102" s="887"/>
      <c r="CJ102" s="887"/>
      <c r="CK102" s="887"/>
      <c r="CL102" s="888"/>
      <c r="CM102" s="886"/>
      <c r="CN102" s="887"/>
      <c r="CO102" s="887"/>
      <c r="CP102" s="887"/>
      <c r="CQ102" s="888"/>
      <c r="CR102" s="889">
        <f>SUM(CR7:CV88)</f>
        <v>1114</v>
      </c>
      <c r="CS102" s="851"/>
      <c r="CT102" s="851"/>
      <c r="CU102" s="851"/>
      <c r="CV102" s="890"/>
      <c r="CW102" s="889">
        <f t="shared" ref="CW102" si="0">SUM(CW7:DA88)</f>
        <v>39</v>
      </c>
      <c r="CX102" s="851"/>
      <c r="CY102" s="851"/>
      <c r="CZ102" s="851"/>
      <c r="DA102" s="890"/>
      <c r="DB102" s="889">
        <f t="shared" ref="DB102" si="1">SUM(DB7:DF88)</f>
        <v>104</v>
      </c>
      <c r="DC102" s="851"/>
      <c r="DD102" s="851"/>
      <c r="DE102" s="851"/>
      <c r="DF102" s="890"/>
      <c r="DG102" s="889" t="s">
        <v>580</v>
      </c>
      <c r="DH102" s="851"/>
      <c r="DI102" s="851"/>
      <c r="DJ102" s="851"/>
      <c r="DK102" s="890"/>
      <c r="DL102" s="889" t="s">
        <v>580</v>
      </c>
      <c r="DM102" s="851"/>
      <c r="DN102" s="851"/>
      <c r="DO102" s="851"/>
      <c r="DP102" s="890"/>
      <c r="DQ102" s="889" t="s">
        <v>580</v>
      </c>
      <c r="DR102" s="851"/>
      <c r="DS102" s="851"/>
      <c r="DT102" s="851"/>
      <c r="DU102" s="890"/>
      <c r="DV102" s="789"/>
      <c r="DW102" s="790"/>
      <c r="DX102" s="790"/>
      <c r="DY102" s="790"/>
      <c r="DZ102" s="913"/>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4" t="s">
        <v>406</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5" t="s">
        <v>407</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6" t="s">
        <v>410</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411</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30" customFormat="1" ht="26.25" customHeight="1" x14ac:dyDescent="0.15">
      <c r="A109" s="911" t="s">
        <v>412</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413</v>
      </c>
      <c r="AB109" s="892"/>
      <c r="AC109" s="892"/>
      <c r="AD109" s="892"/>
      <c r="AE109" s="893"/>
      <c r="AF109" s="891" t="s">
        <v>414</v>
      </c>
      <c r="AG109" s="892"/>
      <c r="AH109" s="892"/>
      <c r="AI109" s="892"/>
      <c r="AJ109" s="893"/>
      <c r="AK109" s="891" t="s">
        <v>295</v>
      </c>
      <c r="AL109" s="892"/>
      <c r="AM109" s="892"/>
      <c r="AN109" s="892"/>
      <c r="AO109" s="893"/>
      <c r="AP109" s="891" t="s">
        <v>415</v>
      </c>
      <c r="AQ109" s="892"/>
      <c r="AR109" s="892"/>
      <c r="AS109" s="892"/>
      <c r="AT109" s="894"/>
      <c r="AU109" s="911" t="s">
        <v>412</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413</v>
      </c>
      <c r="BR109" s="892"/>
      <c r="BS109" s="892"/>
      <c r="BT109" s="892"/>
      <c r="BU109" s="893"/>
      <c r="BV109" s="891" t="s">
        <v>414</v>
      </c>
      <c r="BW109" s="892"/>
      <c r="BX109" s="892"/>
      <c r="BY109" s="892"/>
      <c r="BZ109" s="893"/>
      <c r="CA109" s="891" t="s">
        <v>295</v>
      </c>
      <c r="CB109" s="892"/>
      <c r="CC109" s="892"/>
      <c r="CD109" s="892"/>
      <c r="CE109" s="893"/>
      <c r="CF109" s="912" t="s">
        <v>415</v>
      </c>
      <c r="CG109" s="912"/>
      <c r="CH109" s="912"/>
      <c r="CI109" s="912"/>
      <c r="CJ109" s="912"/>
      <c r="CK109" s="891" t="s">
        <v>416</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413</v>
      </c>
      <c r="DH109" s="892"/>
      <c r="DI109" s="892"/>
      <c r="DJ109" s="892"/>
      <c r="DK109" s="893"/>
      <c r="DL109" s="891" t="s">
        <v>414</v>
      </c>
      <c r="DM109" s="892"/>
      <c r="DN109" s="892"/>
      <c r="DO109" s="892"/>
      <c r="DP109" s="893"/>
      <c r="DQ109" s="891" t="s">
        <v>295</v>
      </c>
      <c r="DR109" s="892"/>
      <c r="DS109" s="892"/>
      <c r="DT109" s="892"/>
      <c r="DU109" s="893"/>
      <c r="DV109" s="891" t="s">
        <v>415</v>
      </c>
      <c r="DW109" s="892"/>
      <c r="DX109" s="892"/>
      <c r="DY109" s="892"/>
      <c r="DZ109" s="894"/>
    </row>
    <row r="110" spans="1:131" s="230" customFormat="1" ht="26.25" customHeight="1" x14ac:dyDescent="0.15">
      <c r="A110" s="895" t="s">
        <v>417</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2991146</v>
      </c>
      <c r="AB110" s="899"/>
      <c r="AC110" s="899"/>
      <c r="AD110" s="899"/>
      <c r="AE110" s="900"/>
      <c r="AF110" s="901">
        <v>3036369</v>
      </c>
      <c r="AG110" s="899"/>
      <c r="AH110" s="899"/>
      <c r="AI110" s="899"/>
      <c r="AJ110" s="900"/>
      <c r="AK110" s="901">
        <v>3060672</v>
      </c>
      <c r="AL110" s="899"/>
      <c r="AM110" s="899"/>
      <c r="AN110" s="899"/>
      <c r="AO110" s="900"/>
      <c r="AP110" s="902">
        <v>24</v>
      </c>
      <c r="AQ110" s="903"/>
      <c r="AR110" s="903"/>
      <c r="AS110" s="903"/>
      <c r="AT110" s="904"/>
      <c r="AU110" s="905" t="s">
        <v>69</v>
      </c>
      <c r="AV110" s="906"/>
      <c r="AW110" s="906"/>
      <c r="AX110" s="906"/>
      <c r="AY110" s="906"/>
      <c r="AZ110" s="928" t="s">
        <v>418</v>
      </c>
      <c r="BA110" s="896"/>
      <c r="BB110" s="896"/>
      <c r="BC110" s="896"/>
      <c r="BD110" s="896"/>
      <c r="BE110" s="896"/>
      <c r="BF110" s="896"/>
      <c r="BG110" s="896"/>
      <c r="BH110" s="896"/>
      <c r="BI110" s="896"/>
      <c r="BJ110" s="896"/>
      <c r="BK110" s="896"/>
      <c r="BL110" s="896"/>
      <c r="BM110" s="896"/>
      <c r="BN110" s="896"/>
      <c r="BO110" s="896"/>
      <c r="BP110" s="897"/>
      <c r="BQ110" s="929">
        <v>30794163</v>
      </c>
      <c r="BR110" s="930"/>
      <c r="BS110" s="930"/>
      <c r="BT110" s="930"/>
      <c r="BU110" s="930"/>
      <c r="BV110" s="930">
        <v>28745639</v>
      </c>
      <c r="BW110" s="930"/>
      <c r="BX110" s="930"/>
      <c r="BY110" s="930"/>
      <c r="BZ110" s="930"/>
      <c r="CA110" s="930">
        <v>30092865</v>
      </c>
      <c r="CB110" s="930"/>
      <c r="CC110" s="930"/>
      <c r="CD110" s="930"/>
      <c r="CE110" s="930"/>
      <c r="CF110" s="943">
        <v>236.3</v>
      </c>
      <c r="CG110" s="944"/>
      <c r="CH110" s="944"/>
      <c r="CI110" s="944"/>
      <c r="CJ110" s="944"/>
      <c r="CK110" s="945" t="s">
        <v>419</v>
      </c>
      <c r="CL110" s="946"/>
      <c r="CM110" s="928" t="s">
        <v>420</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t="s">
        <v>122</v>
      </c>
      <c r="DH110" s="930"/>
      <c r="DI110" s="930"/>
      <c r="DJ110" s="930"/>
      <c r="DK110" s="930"/>
      <c r="DL110" s="930" t="s">
        <v>122</v>
      </c>
      <c r="DM110" s="930"/>
      <c r="DN110" s="930"/>
      <c r="DO110" s="930"/>
      <c r="DP110" s="930"/>
      <c r="DQ110" s="930" t="s">
        <v>122</v>
      </c>
      <c r="DR110" s="930"/>
      <c r="DS110" s="930"/>
      <c r="DT110" s="930"/>
      <c r="DU110" s="930"/>
      <c r="DV110" s="931" t="s">
        <v>122</v>
      </c>
      <c r="DW110" s="931"/>
      <c r="DX110" s="931"/>
      <c r="DY110" s="931"/>
      <c r="DZ110" s="932"/>
    </row>
    <row r="111" spans="1:131" s="230" customFormat="1" ht="26.25" customHeight="1" x14ac:dyDescent="0.15">
      <c r="A111" s="933" t="s">
        <v>421</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122</v>
      </c>
      <c r="AB111" s="937"/>
      <c r="AC111" s="937"/>
      <c r="AD111" s="937"/>
      <c r="AE111" s="938"/>
      <c r="AF111" s="939" t="s">
        <v>122</v>
      </c>
      <c r="AG111" s="937"/>
      <c r="AH111" s="937"/>
      <c r="AI111" s="937"/>
      <c r="AJ111" s="938"/>
      <c r="AK111" s="939" t="s">
        <v>122</v>
      </c>
      <c r="AL111" s="937"/>
      <c r="AM111" s="937"/>
      <c r="AN111" s="937"/>
      <c r="AO111" s="938"/>
      <c r="AP111" s="940" t="s">
        <v>122</v>
      </c>
      <c r="AQ111" s="941"/>
      <c r="AR111" s="941"/>
      <c r="AS111" s="941"/>
      <c r="AT111" s="942"/>
      <c r="AU111" s="907"/>
      <c r="AV111" s="908"/>
      <c r="AW111" s="908"/>
      <c r="AX111" s="908"/>
      <c r="AY111" s="908"/>
      <c r="AZ111" s="921" t="s">
        <v>422</v>
      </c>
      <c r="BA111" s="922"/>
      <c r="BB111" s="922"/>
      <c r="BC111" s="922"/>
      <c r="BD111" s="922"/>
      <c r="BE111" s="922"/>
      <c r="BF111" s="922"/>
      <c r="BG111" s="922"/>
      <c r="BH111" s="922"/>
      <c r="BI111" s="922"/>
      <c r="BJ111" s="922"/>
      <c r="BK111" s="922"/>
      <c r="BL111" s="922"/>
      <c r="BM111" s="922"/>
      <c r="BN111" s="922"/>
      <c r="BO111" s="922"/>
      <c r="BP111" s="923"/>
      <c r="BQ111" s="924" t="s">
        <v>122</v>
      </c>
      <c r="BR111" s="925"/>
      <c r="BS111" s="925"/>
      <c r="BT111" s="925"/>
      <c r="BU111" s="925"/>
      <c r="BV111" s="925" t="s">
        <v>122</v>
      </c>
      <c r="BW111" s="925"/>
      <c r="BX111" s="925"/>
      <c r="BY111" s="925"/>
      <c r="BZ111" s="925"/>
      <c r="CA111" s="925" t="s">
        <v>122</v>
      </c>
      <c r="CB111" s="925"/>
      <c r="CC111" s="925"/>
      <c r="CD111" s="925"/>
      <c r="CE111" s="925"/>
      <c r="CF111" s="919" t="s">
        <v>122</v>
      </c>
      <c r="CG111" s="920"/>
      <c r="CH111" s="920"/>
      <c r="CI111" s="920"/>
      <c r="CJ111" s="920"/>
      <c r="CK111" s="947"/>
      <c r="CL111" s="948"/>
      <c r="CM111" s="921" t="s">
        <v>423</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122</v>
      </c>
      <c r="DH111" s="925"/>
      <c r="DI111" s="925"/>
      <c r="DJ111" s="925"/>
      <c r="DK111" s="925"/>
      <c r="DL111" s="925" t="s">
        <v>122</v>
      </c>
      <c r="DM111" s="925"/>
      <c r="DN111" s="925"/>
      <c r="DO111" s="925"/>
      <c r="DP111" s="925"/>
      <c r="DQ111" s="925" t="s">
        <v>122</v>
      </c>
      <c r="DR111" s="925"/>
      <c r="DS111" s="925"/>
      <c r="DT111" s="925"/>
      <c r="DU111" s="925"/>
      <c r="DV111" s="926" t="s">
        <v>122</v>
      </c>
      <c r="DW111" s="926"/>
      <c r="DX111" s="926"/>
      <c r="DY111" s="926"/>
      <c r="DZ111" s="927"/>
    </row>
    <row r="112" spans="1:131" s="230" customFormat="1" ht="26.25" customHeight="1" x14ac:dyDescent="0.15">
      <c r="A112" s="951" t="s">
        <v>424</v>
      </c>
      <c r="B112" s="952"/>
      <c r="C112" s="922" t="s">
        <v>425</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122</v>
      </c>
      <c r="AB112" s="958"/>
      <c r="AC112" s="958"/>
      <c r="AD112" s="958"/>
      <c r="AE112" s="959"/>
      <c r="AF112" s="960" t="s">
        <v>122</v>
      </c>
      <c r="AG112" s="958"/>
      <c r="AH112" s="958"/>
      <c r="AI112" s="958"/>
      <c r="AJ112" s="959"/>
      <c r="AK112" s="960" t="s">
        <v>122</v>
      </c>
      <c r="AL112" s="958"/>
      <c r="AM112" s="958"/>
      <c r="AN112" s="958"/>
      <c r="AO112" s="959"/>
      <c r="AP112" s="961" t="s">
        <v>122</v>
      </c>
      <c r="AQ112" s="962"/>
      <c r="AR112" s="962"/>
      <c r="AS112" s="962"/>
      <c r="AT112" s="963"/>
      <c r="AU112" s="907"/>
      <c r="AV112" s="908"/>
      <c r="AW112" s="908"/>
      <c r="AX112" s="908"/>
      <c r="AY112" s="908"/>
      <c r="AZ112" s="921" t="s">
        <v>426</v>
      </c>
      <c r="BA112" s="922"/>
      <c r="BB112" s="922"/>
      <c r="BC112" s="922"/>
      <c r="BD112" s="922"/>
      <c r="BE112" s="922"/>
      <c r="BF112" s="922"/>
      <c r="BG112" s="922"/>
      <c r="BH112" s="922"/>
      <c r="BI112" s="922"/>
      <c r="BJ112" s="922"/>
      <c r="BK112" s="922"/>
      <c r="BL112" s="922"/>
      <c r="BM112" s="922"/>
      <c r="BN112" s="922"/>
      <c r="BO112" s="922"/>
      <c r="BP112" s="923"/>
      <c r="BQ112" s="924">
        <v>11872243</v>
      </c>
      <c r="BR112" s="925"/>
      <c r="BS112" s="925"/>
      <c r="BT112" s="925"/>
      <c r="BU112" s="925"/>
      <c r="BV112" s="925">
        <v>11757926</v>
      </c>
      <c r="BW112" s="925"/>
      <c r="BX112" s="925"/>
      <c r="BY112" s="925"/>
      <c r="BZ112" s="925"/>
      <c r="CA112" s="925">
        <v>11625939</v>
      </c>
      <c r="CB112" s="925"/>
      <c r="CC112" s="925"/>
      <c r="CD112" s="925"/>
      <c r="CE112" s="925"/>
      <c r="CF112" s="919">
        <v>91.3</v>
      </c>
      <c r="CG112" s="920"/>
      <c r="CH112" s="920"/>
      <c r="CI112" s="920"/>
      <c r="CJ112" s="920"/>
      <c r="CK112" s="947"/>
      <c r="CL112" s="948"/>
      <c r="CM112" s="921" t="s">
        <v>427</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122</v>
      </c>
      <c r="DH112" s="925"/>
      <c r="DI112" s="925"/>
      <c r="DJ112" s="925"/>
      <c r="DK112" s="925"/>
      <c r="DL112" s="925" t="s">
        <v>122</v>
      </c>
      <c r="DM112" s="925"/>
      <c r="DN112" s="925"/>
      <c r="DO112" s="925"/>
      <c r="DP112" s="925"/>
      <c r="DQ112" s="925" t="s">
        <v>122</v>
      </c>
      <c r="DR112" s="925"/>
      <c r="DS112" s="925"/>
      <c r="DT112" s="925"/>
      <c r="DU112" s="925"/>
      <c r="DV112" s="926" t="s">
        <v>122</v>
      </c>
      <c r="DW112" s="926"/>
      <c r="DX112" s="926"/>
      <c r="DY112" s="926"/>
      <c r="DZ112" s="927"/>
    </row>
    <row r="113" spans="1:130" s="230" customFormat="1" ht="26.25" customHeight="1" x14ac:dyDescent="0.15">
      <c r="A113" s="953"/>
      <c r="B113" s="954"/>
      <c r="C113" s="922" t="s">
        <v>428</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957817</v>
      </c>
      <c r="AB113" s="937"/>
      <c r="AC113" s="937"/>
      <c r="AD113" s="937"/>
      <c r="AE113" s="938"/>
      <c r="AF113" s="939">
        <v>987388</v>
      </c>
      <c r="AG113" s="937"/>
      <c r="AH113" s="937"/>
      <c r="AI113" s="937"/>
      <c r="AJ113" s="938"/>
      <c r="AK113" s="939">
        <v>958405</v>
      </c>
      <c r="AL113" s="937"/>
      <c r="AM113" s="937"/>
      <c r="AN113" s="937"/>
      <c r="AO113" s="938"/>
      <c r="AP113" s="940">
        <v>7.5</v>
      </c>
      <c r="AQ113" s="941"/>
      <c r="AR113" s="941"/>
      <c r="AS113" s="941"/>
      <c r="AT113" s="942"/>
      <c r="AU113" s="907"/>
      <c r="AV113" s="908"/>
      <c r="AW113" s="908"/>
      <c r="AX113" s="908"/>
      <c r="AY113" s="908"/>
      <c r="AZ113" s="921" t="s">
        <v>429</v>
      </c>
      <c r="BA113" s="922"/>
      <c r="BB113" s="922"/>
      <c r="BC113" s="922"/>
      <c r="BD113" s="922"/>
      <c r="BE113" s="922"/>
      <c r="BF113" s="922"/>
      <c r="BG113" s="922"/>
      <c r="BH113" s="922"/>
      <c r="BI113" s="922"/>
      <c r="BJ113" s="922"/>
      <c r="BK113" s="922"/>
      <c r="BL113" s="922"/>
      <c r="BM113" s="922"/>
      <c r="BN113" s="922"/>
      <c r="BO113" s="922"/>
      <c r="BP113" s="923"/>
      <c r="BQ113" s="924">
        <v>1052922</v>
      </c>
      <c r="BR113" s="925"/>
      <c r="BS113" s="925"/>
      <c r="BT113" s="925"/>
      <c r="BU113" s="925"/>
      <c r="BV113" s="925">
        <v>847292</v>
      </c>
      <c r="BW113" s="925"/>
      <c r="BX113" s="925"/>
      <c r="BY113" s="925"/>
      <c r="BZ113" s="925"/>
      <c r="CA113" s="925">
        <v>763714</v>
      </c>
      <c r="CB113" s="925"/>
      <c r="CC113" s="925"/>
      <c r="CD113" s="925"/>
      <c r="CE113" s="925"/>
      <c r="CF113" s="919">
        <v>6</v>
      </c>
      <c r="CG113" s="920"/>
      <c r="CH113" s="920"/>
      <c r="CI113" s="920"/>
      <c r="CJ113" s="920"/>
      <c r="CK113" s="947"/>
      <c r="CL113" s="948"/>
      <c r="CM113" s="921" t="s">
        <v>430</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t="s">
        <v>122</v>
      </c>
      <c r="DH113" s="958"/>
      <c r="DI113" s="958"/>
      <c r="DJ113" s="958"/>
      <c r="DK113" s="959"/>
      <c r="DL113" s="960" t="s">
        <v>122</v>
      </c>
      <c r="DM113" s="958"/>
      <c r="DN113" s="958"/>
      <c r="DO113" s="958"/>
      <c r="DP113" s="959"/>
      <c r="DQ113" s="960" t="s">
        <v>122</v>
      </c>
      <c r="DR113" s="958"/>
      <c r="DS113" s="958"/>
      <c r="DT113" s="958"/>
      <c r="DU113" s="959"/>
      <c r="DV113" s="961" t="s">
        <v>122</v>
      </c>
      <c r="DW113" s="962"/>
      <c r="DX113" s="962"/>
      <c r="DY113" s="962"/>
      <c r="DZ113" s="963"/>
    </row>
    <row r="114" spans="1:130" s="230" customFormat="1" ht="26.25" customHeight="1" x14ac:dyDescent="0.15">
      <c r="A114" s="953"/>
      <c r="B114" s="954"/>
      <c r="C114" s="922" t="s">
        <v>431</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v>979</v>
      </c>
      <c r="AB114" s="958"/>
      <c r="AC114" s="958"/>
      <c r="AD114" s="958"/>
      <c r="AE114" s="959"/>
      <c r="AF114" s="960">
        <v>1022</v>
      </c>
      <c r="AG114" s="958"/>
      <c r="AH114" s="958"/>
      <c r="AI114" s="958"/>
      <c r="AJ114" s="959"/>
      <c r="AK114" s="960">
        <v>1137</v>
      </c>
      <c r="AL114" s="958"/>
      <c r="AM114" s="958"/>
      <c r="AN114" s="958"/>
      <c r="AO114" s="959"/>
      <c r="AP114" s="961">
        <v>0</v>
      </c>
      <c r="AQ114" s="962"/>
      <c r="AR114" s="962"/>
      <c r="AS114" s="962"/>
      <c r="AT114" s="963"/>
      <c r="AU114" s="907"/>
      <c r="AV114" s="908"/>
      <c r="AW114" s="908"/>
      <c r="AX114" s="908"/>
      <c r="AY114" s="908"/>
      <c r="AZ114" s="921" t="s">
        <v>432</v>
      </c>
      <c r="BA114" s="922"/>
      <c r="BB114" s="922"/>
      <c r="BC114" s="922"/>
      <c r="BD114" s="922"/>
      <c r="BE114" s="922"/>
      <c r="BF114" s="922"/>
      <c r="BG114" s="922"/>
      <c r="BH114" s="922"/>
      <c r="BI114" s="922"/>
      <c r="BJ114" s="922"/>
      <c r="BK114" s="922"/>
      <c r="BL114" s="922"/>
      <c r="BM114" s="922"/>
      <c r="BN114" s="922"/>
      <c r="BO114" s="922"/>
      <c r="BP114" s="923"/>
      <c r="BQ114" s="924">
        <v>2385802</v>
      </c>
      <c r="BR114" s="925"/>
      <c r="BS114" s="925"/>
      <c r="BT114" s="925"/>
      <c r="BU114" s="925"/>
      <c r="BV114" s="925">
        <v>2364077</v>
      </c>
      <c r="BW114" s="925"/>
      <c r="BX114" s="925"/>
      <c r="BY114" s="925"/>
      <c r="BZ114" s="925"/>
      <c r="CA114" s="925">
        <v>2155293</v>
      </c>
      <c r="CB114" s="925"/>
      <c r="CC114" s="925"/>
      <c r="CD114" s="925"/>
      <c r="CE114" s="925"/>
      <c r="CF114" s="919">
        <v>16.899999999999999</v>
      </c>
      <c r="CG114" s="920"/>
      <c r="CH114" s="920"/>
      <c r="CI114" s="920"/>
      <c r="CJ114" s="920"/>
      <c r="CK114" s="947"/>
      <c r="CL114" s="948"/>
      <c r="CM114" s="921" t="s">
        <v>433</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122</v>
      </c>
      <c r="DH114" s="958"/>
      <c r="DI114" s="958"/>
      <c r="DJ114" s="958"/>
      <c r="DK114" s="959"/>
      <c r="DL114" s="960" t="s">
        <v>122</v>
      </c>
      <c r="DM114" s="958"/>
      <c r="DN114" s="958"/>
      <c r="DO114" s="958"/>
      <c r="DP114" s="959"/>
      <c r="DQ114" s="960" t="s">
        <v>122</v>
      </c>
      <c r="DR114" s="958"/>
      <c r="DS114" s="958"/>
      <c r="DT114" s="958"/>
      <c r="DU114" s="959"/>
      <c r="DV114" s="961" t="s">
        <v>122</v>
      </c>
      <c r="DW114" s="962"/>
      <c r="DX114" s="962"/>
      <c r="DY114" s="962"/>
      <c r="DZ114" s="963"/>
    </row>
    <row r="115" spans="1:130" s="230" customFormat="1" ht="26.25" customHeight="1" x14ac:dyDescent="0.15">
      <c r="A115" s="953"/>
      <c r="B115" s="954"/>
      <c r="C115" s="922" t="s">
        <v>434</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v>168780</v>
      </c>
      <c r="AB115" s="937"/>
      <c r="AC115" s="937"/>
      <c r="AD115" s="937"/>
      <c r="AE115" s="938"/>
      <c r="AF115" s="939">
        <v>192723</v>
      </c>
      <c r="AG115" s="937"/>
      <c r="AH115" s="937"/>
      <c r="AI115" s="937"/>
      <c r="AJ115" s="938"/>
      <c r="AK115" s="939">
        <v>183541</v>
      </c>
      <c r="AL115" s="937"/>
      <c r="AM115" s="937"/>
      <c r="AN115" s="937"/>
      <c r="AO115" s="938"/>
      <c r="AP115" s="940">
        <v>1.4</v>
      </c>
      <c r="AQ115" s="941"/>
      <c r="AR115" s="941"/>
      <c r="AS115" s="941"/>
      <c r="AT115" s="942"/>
      <c r="AU115" s="907"/>
      <c r="AV115" s="908"/>
      <c r="AW115" s="908"/>
      <c r="AX115" s="908"/>
      <c r="AY115" s="908"/>
      <c r="AZ115" s="921" t="s">
        <v>435</v>
      </c>
      <c r="BA115" s="922"/>
      <c r="BB115" s="922"/>
      <c r="BC115" s="922"/>
      <c r="BD115" s="922"/>
      <c r="BE115" s="922"/>
      <c r="BF115" s="922"/>
      <c r="BG115" s="922"/>
      <c r="BH115" s="922"/>
      <c r="BI115" s="922"/>
      <c r="BJ115" s="922"/>
      <c r="BK115" s="922"/>
      <c r="BL115" s="922"/>
      <c r="BM115" s="922"/>
      <c r="BN115" s="922"/>
      <c r="BO115" s="922"/>
      <c r="BP115" s="923"/>
      <c r="BQ115" s="924" t="s">
        <v>122</v>
      </c>
      <c r="BR115" s="925"/>
      <c r="BS115" s="925"/>
      <c r="BT115" s="925"/>
      <c r="BU115" s="925"/>
      <c r="BV115" s="925" t="s">
        <v>122</v>
      </c>
      <c r="BW115" s="925"/>
      <c r="BX115" s="925"/>
      <c r="BY115" s="925"/>
      <c r="BZ115" s="925"/>
      <c r="CA115" s="925" t="s">
        <v>122</v>
      </c>
      <c r="CB115" s="925"/>
      <c r="CC115" s="925"/>
      <c r="CD115" s="925"/>
      <c r="CE115" s="925"/>
      <c r="CF115" s="919" t="s">
        <v>122</v>
      </c>
      <c r="CG115" s="920"/>
      <c r="CH115" s="920"/>
      <c r="CI115" s="920"/>
      <c r="CJ115" s="920"/>
      <c r="CK115" s="947"/>
      <c r="CL115" s="948"/>
      <c r="CM115" s="921" t="s">
        <v>436</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t="s">
        <v>122</v>
      </c>
      <c r="DH115" s="958"/>
      <c r="DI115" s="958"/>
      <c r="DJ115" s="958"/>
      <c r="DK115" s="959"/>
      <c r="DL115" s="960" t="s">
        <v>122</v>
      </c>
      <c r="DM115" s="958"/>
      <c r="DN115" s="958"/>
      <c r="DO115" s="958"/>
      <c r="DP115" s="959"/>
      <c r="DQ115" s="960" t="s">
        <v>122</v>
      </c>
      <c r="DR115" s="958"/>
      <c r="DS115" s="958"/>
      <c r="DT115" s="958"/>
      <c r="DU115" s="959"/>
      <c r="DV115" s="961" t="s">
        <v>122</v>
      </c>
      <c r="DW115" s="962"/>
      <c r="DX115" s="962"/>
      <c r="DY115" s="962"/>
      <c r="DZ115" s="963"/>
    </row>
    <row r="116" spans="1:130" s="230" customFormat="1" ht="26.25" customHeight="1" x14ac:dyDescent="0.15">
      <c r="A116" s="955"/>
      <c r="B116" s="956"/>
      <c r="C116" s="964" t="s">
        <v>437</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t="s">
        <v>122</v>
      </c>
      <c r="AB116" s="958"/>
      <c r="AC116" s="958"/>
      <c r="AD116" s="958"/>
      <c r="AE116" s="959"/>
      <c r="AF116" s="960" t="s">
        <v>122</v>
      </c>
      <c r="AG116" s="958"/>
      <c r="AH116" s="958"/>
      <c r="AI116" s="958"/>
      <c r="AJ116" s="959"/>
      <c r="AK116" s="960">
        <v>340</v>
      </c>
      <c r="AL116" s="958"/>
      <c r="AM116" s="958"/>
      <c r="AN116" s="958"/>
      <c r="AO116" s="959"/>
      <c r="AP116" s="961">
        <v>0</v>
      </c>
      <c r="AQ116" s="962"/>
      <c r="AR116" s="962"/>
      <c r="AS116" s="962"/>
      <c r="AT116" s="963"/>
      <c r="AU116" s="907"/>
      <c r="AV116" s="908"/>
      <c r="AW116" s="908"/>
      <c r="AX116" s="908"/>
      <c r="AY116" s="908"/>
      <c r="AZ116" s="966" t="s">
        <v>438</v>
      </c>
      <c r="BA116" s="967"/>
      <c r="BB116" s="967"/>
      <c r="BC116" s="967"/>
      <c r="BD116" s="967"/>
      <c r="BE116" s="967"/>
      <c r="BF116" s="967"/>
      <c r="BG116" s="967"/>
      <c r="BH116" s="967"/>
      <c r="BI116" s="967"/>
      <c r="BJ116" s="967"/>
      <c r="BK116" s="967"/>
      <c r="BL116" s="967"/>
      <c r="BM116" s="967"/>
      <c r="BN116" s="967"/>
      <c r="BO116" s="967"/>
      <c r="BP116" s="968"/>
      <c r="BQ116" s="924" t="s">
        <v>122</v>
      </c>
      <c r="BR116" s="925"/>
      <c r="BS116" s="925"/>
      <c r="BT116" s="925"/>
      <c r="BU116" s="925"/>
      <c r="BV116" s="925" t="s">
        <v>122</v>
      </c>
      <c r="BW116" s="925"/>
      <c r="BX116" s="925"/>
      <c r="BY116" s="925"/>
      <c r="BZ116" s="925"/>
      <c r="CA116" s="925" t="s">
        <v>122</v>
      </c>
      <c r="CB116" s="925"/>
      <c r="CC116" s="925"/>
      <c r="CD116" s="925"/>
      <c r="CE116" s="925"/>
      <c r="CF116" s="919" t="s">
        <v>122</v>
      </c>
      <c r="CG116" s="920"/>
      <c r="CH116" s="920"/>
      <c r="CI116" s="920"/>
      <c r="CJ116" s="920"/>
      <c r="CK116" s="947"/>
      <c r="CL116" s="948"/>
      <c r="CM116" s="921" t="s">
        <v>439</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t="s">
        <v>122</v>
      </c>
      <c r="DH116" s="958"/>
      <c r="DI116" s="958"/>
      <c r="DJ116" s="958"/>
      <c r="DK116" s="959"/>
      <c r="DL116" s="960" t="s">
        <v>122</v>
      </c>
      <c r="DM116" s="958"/>
      <c r="DN116" s="958"/>
      <c r="DO116" s="958"/>
      <c r="DP116" s="959"/>
      <c r="DQ116" s="960" t="s">
        <v>122</v>
      </c>
      <c r="DR116" s="958"/>
      <c r="DS116" s="958"/>
      <c r="DT116" s="958"/>
      <c r="DU116" s="959"/>
      <c r="DV116" s="961" t="s">
        <v>122</v>
      </c>
      <c r="DW116" s="962"/>
      <c r="DX116" s="962"/>
      <c r="DY116" s="962"/>
      <c r="DZ116" s="963"/>
    </row>
    <row r="117" spans="1:130" s="230" customFormat="1" ht="26.25" customHeight="1" x14ac:dyDescent="0.15">
      <c r="A117" s="911" t="s">
        <v>178</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440</v>
      </c>
      <c r="Z117" s="893"/>
      <c r="AA117" s="977">
        <v>4118722</v>
      </c>
      <c r="AB117" s="978"/>
      <c r="AC117" s="978"/>
      <c r="AD117" s="978"/>
      <c r="AE117" s="979"/>
      <c r="AF117" s="980">
        <v>4217502</v>
      </c>
      <c r="AG117" s="978"/>
      <c r="AH117" s="978"/>
      <c r="AI117" s="978"/>
      <c r="AJ117" s="979"/>
      <c r="AK117" s="980">
        <v>4204095</v>
      </c>
      <c r="AL117" s="978"/>
      <c r="AM117" s="978"/>
      <c r="AN117" s="978"/>
      <c r="AO117" s="979"/>
      <c r="AP117" s="981"/>
      <c r="AQ117" s="982"/>
      <c r="AR117" s="982"/>
      <c r="AS117" s="982"/>
      <c r="AT117" s="983"/>
      <c r="AU117" s="907"/>
      <c r="AV117" s="908"/>
      <c r="AW117" s="908"/>
      <c r="AX117" s="908"/>
      <c r="AY117" s="908"/>
      <c r="AZ117" s="973" t="s">
        <v>441</v>
      </c>
      <c r="BA117" s="974"/>
      <c r="BB117" s="974"/>
      <c r="BC117" s="974"/>
      <c r="BD117" s="974"/>
      <c r="BE117" s="974"/>
      <c r="BF117" s="974"/>
      <c r="BG117" s="974"/>
      <c r="BH117" s="974"/>
      <c r="BI117" s="974"/>
      <c r="BJ117" s="974"/>
      <c r="BK117" s="974"/>
      <c r="BL117" s="974"/>
      <c r="BM117" s="974"/>
      <c r="BN117" s="974"/>
      <c r="BO117" s="974"/>
      <c r="BP117" s="975"/>
      <c r="BQ117" s="924" t="s">
        <v>122</v>
      </c>
      <c r="BR117" s="925"/>
      <c r="BS117" s="925"/>
      <c r="BT117" s="925"/>
      <c r="BU117" s="925"/>
      <c r="BV117" s="925" t="s">
        <v>122</v>
      </c>
      <c r="BW117" s="925"/>
      <c r="BX117" s="925"/>
      <c r="BY117" s="925"/>
      <c r="BZ117" s="925"/>
      <c r="CA117" s="925" t="s">
        <v>122</v>
      </c>
      <c r="CB117" s="925"/>
      <c r="CC117" s="925"/>
      <c r="CD117" s="925"/>
      <c r="CE117" s="925"/>
      <c r="CF117" s="919" t="s">
        <v>122</v>
      </c>
      <c r="CG117" s="920"/>
      <c r="CH117" s="920"/>
      <c r="CI117" s="920"/>
      <c r="CJ117" s="920"/>
      <c r="CK117" s="947"/>
      <c r="CL117" s="948"/>
      <c r="CM117" s="921" t="s">
        <v>442</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122</v>
      </c>
      <c r="DH117" s="958"/>
      <c r="DI117" s="958"/>
      <c r="DJ117" s="958"/>
      <c r="DK117" s="959"/>
      <c r="DL117" s="960" t="s">
        <v>122</v>
      </c>
      <c r="DM117" s="958"/>
      <c r="DN117" s="958"/>
      <c r="DO117" s="958"/>
      <c r="DP117" s="959"/>
      <c r="DQ117" s="960" t="s">
        <v>122</v>
      </c>
      <c r="DR117" s="958"/>
      <c r="DS117" s="958"/>
      <c r="DT117" s="958"/>
      <c r="DU117" s="959"/>
      <c r="DV117" s="961" t="s">
        <v>122</v>
      </c>
      <c r="DW117" s="962"/>
      <c r="DX117" s="962"/>
      <c r="DY117" s="962"/>
      <c r="DZ117" s="963"/>
    </row>
    <row r="118" spans="1:130" s="230" customFormat="1" ht="26.25" customHeight="1" x14ac:dyDescent="0.15">
      <c r="A118" s="911" t="s">
        <v>416</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413</v>
      </c>
      <c r="AB118" s="892"/>
      <c r="AC118" s="892"/>
      <c r="AD118" s="892"/>
      <c r="AE118" s="893"/>
      <c r="AF118" s="891" t="s">
        <v>414</v>
      </c>
      <c r="AG118" s="892"/>
      <c r="AH118" s="892"/>
      <c r="AI118" s="892"/>
      <c r="AJ118" s="893"/>
      <c r="AK118" s="891" t="s">
        <v>295</v>
      </c>
      <c r="AL118" s="892"/>
      <c r="AM118" s="892"/>
      <c r="AN118" s="892"/>
      <c r="AO118" s="893"/>
      <c r="AP118" s="969" t="s">
        <v>415</v>
      </c>
      <c r="AQ118" s="970"/>
      <c r="AR118" s="970"/>
      <c r="AS118" s="970"/>
      <c r="AT118" s="971"/>
      <c r="AU118" s="907"/>
      <c r="AV118" s="908"/>
      <c r="AW118" s="908"/>
      <c r="AX118" s="908"/>
      <c r="AY118" s="908"/>
      <c r="AZ118" s="972" t="s">
        <v>443</v>
      </c>
      <c r="BA118" s="964"/>
      <c r="BB118" s="964"/>
      <c r="BC118" s="964"/>
      <c r="BD118" s="964"/>
      <c r="BE118" s="964"/>
      <c r="BF118" s="964"/>
      <c r="BG118" s="964"/>
      <c r="BH118" s="964"/>
      <c r="BI118" s="964"/>
      <c r="BJ118" s="964"/>
      <c r="BK118" s="964"/>
      <c r="BL118" s="964"/>
      <c r="BM118" s="964"/>
      <c r="BN118" s="964"/>
      <c r="BO118" s="964"/>
      <c r="BP118" s="965"/>
      <c r="BQ118" s="998" t="s">
        <v>122</v>
      </c>
      <c r="BR118" s="999"/>
      <c r="BS118" s="999"/>
      <c r="BT118" s="999"/>
      <c r="BU118" s="999"/>
      <c r="BV118" s="999" t="s">
        <v>122</v>
      </c>
      <c r="BW118" s="999"/>
      <c r="BX118" s="999"/>
      <c r="BY118" s="999"/>
      <c r="BZ118" s="999"/>
      <c r="CA118" s="999" t="s">
        <v>122</v>
      </c>
      <c r="CB118" s="999"/>
      <c r="CC118" s="999"/>
      <c r="CD118" s="999"/>
      <c r="CE118" s="999"/>
      <c r="CF118" s="919" t="s">
        <v>122</v>
      </c>
      <c r="CG118" s="920"/>
      <c r="CH118" s="920"/>
      <c r="CI118" s="920"/>
      <c r="CJ118" s="920"/>
      <c r="CK118" s="947"/>
      <c r="CL118" s="948"/>
      <c r="CM118" s="921" t="s">
        <v>444</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122</v>
      </c>
      <c r="DH118" s="958"/>
      <c r="DI118" s="958"/>
      <c r="DJ118" s="958"/>
      <c r="DK118" s="959"/>
      <c r="DL118" s="960" t="s">
        <v>122</v>
      </c>
      <c r="DM118" s="958"/>
      <c r="DN118" s="958"/>
      <c r="DO118" s="958"/>
      <c r="DP118" s="959"/>
      <c r="DQ118" s="960" t="s">
        <v>122</v>
      </c>
      <c r="DR118" s="958"/>
      <c r="DS118" s="958"/>
      <c r="DT118" s="958"/>
      <c r="DU118" s="959"/>
      <c r="DV118" s="961" t="s">
        <v>122</v>
      </c>
      <c r="DW118" s="962"/>
      <c r="DX118" s="962"/>
      <c r="DY118" s="962"/>
      <c r="DZ118" s="963"/>
    </row>
    <row r="119" spans="1:130" s="230" customFormat="1" ht="26.25" customHeight="1" x14ac:dyDescent="0.15">
      <c r="A119" s="1055" t="s">
        <v>419</v>
      </c>
      <c r="B119" s="946"/>
      <c r="C119" s="928" t="s">
        <v>420</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t="s">
        <v>122</v>
      </c>
      <c r="AB119" s="899"/>
      <c r="AC119" s="899"/>
      <c r="AD119" s="899"/>
      <c r="AE119" s="900"/>
      <c r="AF119" s="901" t="s">
        <v>122</v>
      </c>
      <c r="AG119" s="899"/>
      <c r="AH119" s="899"/>
      <c r="AI119" s="899"/>
      <c r="AJ119" s="900"/>
      <c r="AK119" s="901" t="s">
        <v>122</v>
      </c>
      <c r="AL119" s="899"/>
      <c r="AM119" s="899"/>
      <c r="AN119" s="899"/>
      <c r="AO119" s="900"/>
      <c r="AP119" s="902" t="s">
        <v>122</v>
      </c>
      <c r="AQ119" s="903"/>
      <c r="AR119" s="903"/>
      <c r="AS119" s="903"/>
      <c r="AT119" s="904"/>
      <c r="AU119" s="909"/>
      <c r="AV119" s="910"/>
      <c r="AW119" s="910"/>
      <c r="AX119" s="910"/>
      <c r="AY119" s="910"/>
      <c r="AZ119" s="251" t="s">
        <v>178</v>
      </c>
      <c r="BA119" s="251"/>
      <c r="BB119" s="251"/>
      <c r="BC119" s="251"/>
      <c r="BD119" s="251"/>
      <c r="BE119" s="251"/>
      <c r="BF119" s="251"/>
      <c r="BG119" s="251"/>
      <c r="BH119" s="251"/>
      <c r="BI119" s="251"/>
      <c r="BJ119" s="251"/>
      <c r="BK119" s="251"/>
      <c r="BL119" s="251"/>
      <c r="BM119" s="251"/>
      <c r="BN119" s="251"/>
      <c r="BO119" s="976" t="s">
        <v>445</v>
      </c>
      <c r="BP119" s="1004"/>
      <c r="BQ119" s="998">
        <v>46105130</v>
      </c>
      <c r="BR119" s="999"/>
      <c r="BS119" s="999"/>
      <c r="BT119" s="999"/>
      <c r="BU119" s="999"/>
      <c r="BV119" s="999">
        <v>43714934</v>
      </c>
      <c r="BW119" s="999"/>
      <c r="BX119" s="999"/>
      <c r="BY119" s="999"/>
      <c r="BZ119" s="999"/>
      <c r="CA119" s="999">
        <v>44637811</v>
      </c>
      <c r="CB119" s="999"/>
      <c r="CC119" s="999"/>
      <c r="CD119" s="999"/>
      <c r="CE119" s="999"/>
      <c r="CF119" s="1000"/>
      <c r="CG119" s="1001"/>
      <c r="CH119" s="1001"/>
      <c r="CI119" s="1001"/>
      <c r="CJ119" s="1002"/>
      <c r="CK119" s="949"/>
      <c r="CL119" s="950"/>
      <c r="CM119" s="972" t="s">
        <v>446</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t="s">
        <v>122</v>
      </c>
      <c r="DH119" s="985"/>
      <c r="DI119" s="985"/>
      <c r="DJ119" s="985"/>
      <c r="DK119" s="986"/>
      <c r="DL119" s="984" t="s">
        <v>122</v>
      </c>
      <c r="DM119" s="985"/>
      <c r="DN119" s="985"/>
      <c r="DO119" s="985"/>
      <c r="DP119" s="986"/>
      <c r="DQ119" s="984" t="s">
        <v>122</v>
      </c>
      <c r="DR119" s="985"/>
      <c r="DS119" s="985"/>
      <c r="DT119" s="985"/>
      <c r="DU119" s="986"/>
      <c r="DV119" s="987" t="s">
        <v>122</v>
      </c>
      <c r="DW119" s="988"/>
      <c r="DX119" s="988"/>
      <c r="DY119" s="988"/>
      <c r="DZ119" s="989"/>
    </row>
    <row r="120" spans="1:130" s="230" customFormat="1" ht="26.25" customHeight="1" x14ac:dyDescent="0.15">
      <c r="A120" s="1056"/>
      <c r="B120" s="948"/>
      <c r="C120" s="921" t="s">
        <v>423</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122</v>
      </c>
      <c r="AB120" s="958"/>
      <c r="AC120" s="958"/>
      <c r="AD120" s="958"/>
      <c r="AE120" s="959"/>
      <c r="AF120" s="960" t="s">
        <v>122</v>
      </c>
      <c r="AG120" s="958"/>
      <c r="AH120" s="958"/>
      <c r="AI120" s="958"/>
      <c r="AJ120" s="959"/>
      <c r="AK120" s="960" t="s">
        <v>122</v>
      </c>
      <c r="AL120" s="958"/>
      <c r="AM120" s="958"/>
      <c r="AN120" s="958"/>
      <c r="AO120" s="959"/>
      <c r="AP120" s="961" t="s">
        <v>122</v>
      </c>
      <c r="AQ120" s="962"/>
      <c r="AR120" s="962"/>
      <c r="AS120" s="962"/>
      <c r="AT120" s="963"/>
      <c r="AU120" s="990" t="s">
        <v>447</v>
      </c>
      <c r="AV120" s="991"/>
      <c r="AW120" s="991"/>
      <c r="AX120" s="991"/>
      <c r="AY120" s="992"/>
      <c r="AZ120" s="928" t="s">
        <v>448</v>
      </c>
      <c r="BA120" s="896"/>
      <c r="BB120" s="896"/>
      <c r="BC120" s="896"/>
      <c r="BD120" s="896"/>
      <c r="BE120" s="896"/>
      <c r="BF120" s="896"/>
      <c r="BG120" s="896"/>
      <c r="BH120" s="896"/>
      <c r="BI120" s="896"/>
      <c r="BJ120" s="896"/>
      <c r="BK120" s="896"/>
      <c r="BL120" s="896"/>
      <c r="BM120" s="896"/>
      <c r="BN120" s="896"/>
      <c r="BO120" s="896"/>
      <c r="BP120" s="897"/>
      <c r="BQ120" s="929">
        <v>17189084</v>
      </c>
      <c r="BR120" s="930"/>
      <c r="BS120" s="930"/>
      <c r="BT120" s="930"/>
      <c r="BU120" s="930"/>
      <c r="BV120" s="930">
        <v>17217929</v>
      </c>
      <c r="BW120" s="930"/>
      <c r="BX120" s="930"/>
      <c r="BY120" s="930"/>
      <c r="BZ120" s="930"/>
      <c r="CA120" s="930">
        <v>16333732</v>
      </c>
      <c r="CB120" s="930"/>
      <c r="CC120" s="930"/>
      <c r="CD120" s="930"/>
      <c r="CE120" s="930"/>
      <c r="CF120" s="943">
        <v>128.30000000000001</v>
      </c>
      <c r="CG120" s="944"/>
      <c r="CH120" s="944"/>
      <c r="CI120" s="944"/>
      <c r="CJ120" s="944"/>
      <c r="CK120" s="1005" t="s">
        <v>449</v>
      </c>
      <c r="CL120" s="1006"/>
      <c r="CM120" s="1006"/>
      <c r="CN120" s="1006"/>
      <c r="CO120" s="1007"/>
      <c r="CP120" s="1013" t="s">
        <v>397</v>
      </c>
      <c r="CQ120" s="1014"/>
      <c r="CR120" s="1014"/>
      <c r="CS120" s="1014"/>
      <c r="CT120" s="1014"/>
      <c r="CU120" s="1014"/>
      <c r="CV120" s="1014"/>
      <c r="CW120" s="1014"/>
      <c r="CX120" s="1014"/>
      <c r="CY120" s="1014"/>
      <c r="CZ120" s="1014"/>
      <c r="DA120" s="1014"/>
      <c r="DB120" s="1014"/>
      <c r="DC120" s="1014"/>
      <c r="DD120" s="1014"/>
      <c r="DE120" s="1014"/>
      <c r="DF120" s="1015"/>
      <c r="DG120" s="929">
        <v>11117039</v>
      </c>
      <c r="DH120" s="930"/>
      <c r="DI120" s="930"/>
      <c r="DJ120" s="930"/>
      <c r="DK120" s="930"/>
      <c r="DL120" s="930">
        <v>10986350</v>
      </c>
      <c r="DM120" s="930"/>
      <c r="DN120" s="930"/>
      <c r="DO120" s="930"/>
      <c r="DP120" s="930"/>
      <c r="DQ120" s="930">
        <v>10952030</v>
      </c>
      <c r="DR120" s="930"/>
      <c r="DS120" s="930"/>
      <c r="DT120" s="930"/>
      <c r="DU120" s="930"/>
      <c r="DV120" s="931">
        <v>86</v>
      </c>
      <c r="DW120" s="931"/>
      <c r="DX120" s="931"/>
      <c r="DY120" s="931"/>
      <c r="DZ120" s="932"/>
    </row>
    <row r="121" spans="1:130" s="230" customFormat="1" ht="26.25" customHeight="1" x14ac:dyDescent="0.15">
      <c r="A121" s="1056"/>
      <c r="B121" s="948"/>
      <c r="C121" s="973" t="s">
        <v>450</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t="s">
        <v>122</v>
      </c>
      <c r="AB121" s="958"/>
      <c r="AC121" s="958"/>
      <c r="AD121" s="958"/>
      <c r="AE121" s="959"/>
      <c r="AF121" s="960" t="s">
        <v>122</v>
      </c>
      <c r="AG121" s="958"/>
      <c r="AH121" s="958"/>
      <c r="AI121" s="958"/>
      <c r="AJ121" s="959"/>
      <c r="AK121" s="960" t="s">
        <v>122</v>
      </c>
      <c r="AL121" s="958"/>
      <c r="AM121" s="958"/>
      <c r="AN121" s="958"/>
      <c r="AO121" s="959"/>
      <c r="AP121" s="961" t="s">
        <v>122</v>
      </c>
      <c r="AQ121" s="962"/>
      <c r="AR121" s="962"/>
      <c r="AS121" s="962"/>
      <c r="AT121" s="963"/>
      <c r="AU121" s="993"/>
      <c r="AV121" s="994"/>
      <c r="AW121" s="994"/>
      <c r="AX121" s="994"/>
      <c r="AY121" s="995"/>
      <c r="AZ121" s="921" t="s">
        <v>451</v>
      </c>
      <c r="BA121" s="922"/>
      <c r="BB121" s="922"/>
      <c r="BC121" s="922"/>
      <c r="BD121" s="922"/>
      <c r="BE121" s="922"/>
      <c r="BF121" s="922"/>
      <c r="BG121" s="922"/>
      <c r="BH121" s="922"/>
      <c r="BI121" s="922"/>
      <c r="BJ121" s="922"/>
      <c r="BK121" s="922"/>
      <c r="BL121" s="922"/>
      <c r="BM121" s="922"/>
      <c r="BN121" s="922"/>
      <c r="BO121" s="922"/>
      <c r="BP121" s="923"/>
      <c r="BQ121" s="924">
        <v>296305</v>
      </c>
      <c r="BR121" s="925"/>
      <c r="BS121" s="925"/>
      <c r="BT121" s="925"/>
      <c r="BU121" s="925"/>
      <c r="BV121" s="925">
        <v>267838</v>
      </c>
      <c r="BW121" s="925"/>
      <c r="BX121" s="925"/>
      <c r="BY121" s="925"/>
      <c r="BZ121" s="925"/>
      <c r="CA121" s="925">
        <v>239588</v>
      </c>
      <c r="CB121" s="925"/>
      <c r="CC121" s="925"/>
      <c r="CD121" s="925"/>
      <c r="CE121" s="925"/>
      <c r="CF121" s="919">
        <v>1.9</v>
      </c>
      <c r="CG121" s="920"/>
      <c r="CH121" s="920"/>
      <c r="CI121" s="920"/>
      <c r="CJ121" s="920"/>
      <c r="CK121" s="1008"/>
      <c r="CL121" s="1009"/>
      <c r="CM121" s="1009"/>
      <c r="CN121" s="1009"/>
      <c r="CO121" s="1010"/>
      <c r="CP121" s="1018" t="s">
        <v>394</v>
      </c>
      <c r="CQ121" s="1019"/>
      <c r="CR121" s="1019"/>
      <c r="CS121" s="1019"/>
      <c r="CT121" s="1019"/>
      <c r="CU121" s="1019"/>
      <c r="CV121" s="1019"/>
      <c r="CW121" s="1019"/>
      <c r="CX121" s="1019"/>
      <c r="CY121" s="1019"/>
      <c r="CZ121" s="1019"/>
      <c r="DA121" s="1019"/>
      <c r="DB121" s="1019"/>
      <c r="DC121" s="1019"/>
      <c r="DD121" s="1019"/>
      <c r="DE121" s="1019"/>
      <c r="DF121" s="1020"/>
      <c r="DG121" s="924">
        <v>755204</v>
      </c>
      <c r="DH121" s="925"/>
      <c r="DI121" s="925"/>
      <c r="DJ121" s="925"/>
      <c r="DK121" s="925"/>
      <c r="DL121" s="925">
        <v>771576</v>
      </c>
      <c r="DM121" s="925"/>
      <c r="DN121" s="925"/>
      <c r="DO121" s="925"/>
      <c r="DP121" s="925"/>
      <c r="DQ121" s="925">
        <v>673909</v>
      </c>
      <c r="DR121" s="925"/>
      <c r="DS121" s="925"/>
      <c r="DT121" s="925"/>
      <c r="DU121" s="925"/>
      <c r="DV121" s="926">
        <v>5.3</v>
      </c>
      <c r="DW121" s="926"/>
      <c r="DX121" s="926"/>
      <c r="DY121" s="926"/>
      <c r="DZ121" s="927"/>
    </row>
    <row r="122" spans="1:130" s="230" customFormat="1" ht="26.25" customHeight="1" x14ac:dyDescent="0.15">
      <c r="A122" s="1056"/>
      <c r="B122" s="948"/>
      <c r="C122" s="921" t="s">
        <v>433</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122</v>
      </c>
      <c r="AB122" s="958"/>
      <c r="AC122" s="958"/>
      <c r="AD122" s="958"/>
      <c r="AE122" s="959"/>
      <c r="AF122" s="960" t="s">
        <v>122</v>
      </c>
      <c r="AG122" s="958"/>
      <c r="AH122" s="958"/>
      <c r="AI122" s="958"/>
      <c r="AJ122" s="959"/>
      <c r="AK122" s="960" t="s">
        <v>122</v>
      </c>
      <c r="AL122" s="958"/>
      <c r="AM122" s="958"/>
      <c r="AN122" s="958"/>
      <c r="AO122" s="959"/>
      <c r="AP122" s="961" t="s">
        <v>122</v>
      </c>
      <c r="AQ122" s="962"/>
      <c r="AR122" s="962"/>
      <c r="AS122" s="962"/>
      <c r="AT122" s="963"/>
      <c r="AU122" s="993"/>
      <c r="AV122" s="994"/>
      <c r="AW122" s="994"/>
      <c r="AX122" s="994"/>
      <c r="AY122" s="995"/>
      <c r="AZ122" s="972" t="s">
        <v>452</v>
      </c>
      <c r="BA122" s="964"/>
      <c r="BB122" s="964"/>
      <c r="BC122" s="964"/>
      <c r="BD122" s="964"/>
      <c r="BE122" s="964"/>
      <c r="BF122" s="964"/>
      <c r="BG122" s="964"/>
      <c r="BH122" s="964"/>
      <c r="BI122" s="964"/>
      <c r="BJ122" s="964"/>
      <c r="BK122" s="964"/>
      <c r="BL122" s="964"/>
      <c r="BM122" s="964"/>
      <c r="BN122" s="964"/>
      <c r="BO122" s="964"/>
      <c r="BP122" s="965"/>
      <c r="BQ122" s="998">
        <v>33671736</v>
      </c>
      <c r="BR122" s="999"/>
      <c r="BS122" s="999"/>
      <c r="BT122" s="999"/>
      <c r="BU122" s="999"/>
      <c r="BV122" s="999">
        <v>33034586</v>
      </c>
      <c r="BW122" s="999"/>
      <c r="BX122" s="999"/>
      <c r="BY122" s="999"/>
      <c r="BZ122" s="999"/>
      <c r="CA122" s="999">
        <v>33603394</v>
      </c>
      <c r="CB122" s="999"/>
      <c r="CC122" s="999"/>
      <c r="CD122" s="999"/>
      <c r="CE122" s="999"/>
      <c r="CF122" s="1016">
        <v>263.89999999999998</v>
      </c>
      <c r="CG122" s="1017"/>
      <c r="CH122" s="1017"/>
      <c r="CI122" s="1017"/>
      <c r="CJ122" s="1017"/>
      <c r="CK122" s="1008"/>
      <c r="CL122" s="1009"/>
      <c r="CM122" s="1009"/>
      <c r="CN122" s="1009"/>
      <c r="CO122" s="1010"/>
      <c r="CP122" s="1018" t="s">
        <v>398</v>
      </c>
      <c r="CQ122" s="1019"/>
      <c r="CR122" s="1019"/>
      <c r="CS122" s="1019"/>
      <c r="CT122" s="1019"/>
      <c r="CU122" s="1019"/>
      <c r="CV122" s="1019"/>
      <c r="CW122" s="1019"/>
      <c r="CX122" s="1019"/>
      <c r="CY122" s="1019"/>
      <c r="CZ122" s="1019"/>
      <c r="DA122" s="1019"/>
      <c r="DB122" s="1019"/>
      <c r="DC122" s="1019"/>
      <c r="DD122" s="1019"/>
      <c r="DE122" s="1019"/>
      <c r="DF122" s="1020"/>
      <c r="DG122" s="924" t="s">
        <v>122</v>
      </c>
      <c r="DH122" s="925"/>
      <c r="DI122" s="925"/>
      <c r="DJ122" s="925"/>
      <c r="DK122" s="925"/>
      <c r="DL122" s="925" t="s">
        <v>122</v>
      </c>
      <c r="DM122" s="925"/>
      <c r="DN122" s="925"/>
      <c r="DO122" s="925"/>
      <c r="DP122" s="925"/>
      <c r="DQ122" s="925" t="s">
        <v>122</v>
      </c>
      <c r="DR122" s="925"/>
      <c r="DS122" s="925"/>
      <c r="DT122" s="925"/>
      <c r="DU122" s="925"/>
      <c r="DV122" s="926" t="s">
        <v>122</v>
      </c>
      <c r="DW122" s="926"/>
      <c r="DX122" s="926"/>
      <c r="DY122" s="926"/>
      <c r="DZ122" s="927"/>
    </row>
    <row r="123" spans="1:130" s="230" customFormat="1" ht="26.25" customHeight="1" x14ac:dyDescent="0.15">
      <c r="A123" s="1056"/>
      <c r="B123" s="948"/>
      <c r="C123" s="921" t="s">
        <v>439</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t="s">
        <v>122</v>
      </c>
      <c r="AB123" s="958"/>
      <c r="AC123" s="958"/>
      <c r="AD123" s="958"/>
      <c r="AE123" s="959"/>
      <c r="AF123" s="960" t="s">
        <v>122</v>
      </c>
      <c r="AG123" s="958"/>
      <c r="AH123" s="958"/>
      <c r="AI123" s="958"/>
      <c r="AJ123" s="959"/>
      <c r="AK123" s="960" t="s">
        <v>122</v>
      </c>
      <c r="AL123" s="958"/>
      <c r="AM123" s="958"/>
      <c r="AN123" s="958"/>
      <c r="AO123" s="959"/>
      <c r="AP123" s="961" t="s">
        <v>122</v>
      </c>
      <c r="AQ123" s="962"/>
      <c r="AR123" s="962"/>
      <c r="AS123" s="962"/>
      <c r="AT123" s="963"/>
      <c r="AU123" s="996"/>
      <c r="AV123" s="997"/>
      <c r="AW123" s="997"/>
      <c r="AX123" s="997"/>
      <c r="AY123" s="997"/>
      <c r="AZ123" s="251" t="s">
        <v>178</v>
      </c>
      <c r="BA123" s="251"/>
      <c r="BB123" s="251"/>
      <c r="BC123" s="251"/>
      <c r="BD123" s="251"/>
      <c r="BE123" s="251"/>
      <c r="BF123" s="251"/>
      <c r="BG123" s="251"/>
      <c r="BH123" s="251"/>
      <c r="BI123" s="251"/>
      <c r="BJ123" s="251"/>
      <c r="BK123" s="251"/>
      <c r="BL123" s="251"/>
      <c r="BM123" s="251"/>
      <c r="BN123" s="251"/>
      <c r="BO123" s="976" t="s">
        <v>453</v>
      </c>
      <c r="BP123" s="1004"/>
      <c r="BQ123" s="1062">
        <v>51157125</v>
      </c>
      <c r="BR123" s="1063"/>
      <c r="BS123" s="1063"/>
      <c r="BT123" s="1063"/>
      <c r="BU123" s="1063"/>
      <c r="BV123" s="1063">
        <v>50520353</v>
      </c>
      <c r="BW123" s="1063"/>
      <c r="BX123" s="1063"/>
      <c r="BY123" s="1063"/>
      <c r="BZ123" s="1063"/>
      <c r="CA123" s="1063">
        <v>50176714</v>
      </c>
      <c r="CB123" s="1063"/>
      <c r="CC123" s="1063"/>
      <c r="CD123" s="1063"/>
      <c r="CE123" s="1063"/>
      <c r="CF123" s="1000"/>
      <c r="CG123" s="1001"/>
      <c r="CH123" s="1001"/>
      <c r="CI123" s="1001"/>
      <c r="CJ123" s="1002"/>
      <c r="CK123" s="1008"/>
      <c r="CL123" s="1009"/>
      <c r="CM123" s="1009"/>
      <c r="CN123" s="1009"/>
      <c r="CO123" s="1010"/>
      <c r="CP123" s="1018" t="s">
        <v>396</v>
      </c>
      <c r="CQ123" s="1019"/>
      <c r="CR123" s="1019"/>
      <c r="CS123" s="1019"/>
      <c r="CT123" s="1019"/>
      <c r="CU123" s="1019"/>
      <c r="CV123" s="1019"/>
      <c r="CW123" s="1019"/>
      <c r="CX123" s="1019"/>
      <c r="CY123" s="1019"/>
      <c r="CZ123" s="1019"/>
      <c r="DA123" s="1019"/>
      <c r="DB123" s="1019"/>
      <c r="DC123" s="1019"/>
      <c r="DD123" s="1019"/>
      <c r="DE123" s="1019"/>
      <c r="DF123" s="1020"/>
      <c r="DG123" s="957" t="s">
        <v>122</v>
      </c>
      <c r="DH123" s="958"/>
      <c r="DI123" s="958"/>
      <c r="DJ123" s="958"/>
      <c r="DK123" s="959"/>
      <c r="DL123" s="960" t="s">
        <v>122</v>
      </c>
      <c r="DM123" s="958"/>
      <c r="DN123" s="958"/>
      <c r="DO123" s="958"/>
      <c r="DP123" s="959"/>
      <c r="DQ123" s="960" t="s">
        <v>122</v>
      </c>
      <c r="DR123" s="958"/>
      <c r="DS123" s="958"/>
      <c r="DT123" s="958"/>
      <c r="DU123" s="959"/>
      <c r="DV123" s="961" t="s">
        <v>122</v>
      </c>
      <c r="DW123" s="962"/>
      <c r="DX123" s="962"/>
      <c r="DY123" s="962"/>
      <c r="DZ123" s="963"/>
    </row>
    <row r="124" spans="1:130" s="230" customFormat="1" ht="26.25" customHeight="1" thickBot="1" x14ac:dyDescent="0.2">
      <c r="A124" s="1056"/>
      <c r="B124" s="948"/>
      <c r="C124" s="921" t="s">
        <v>442</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v>168780</v>
      </c>
      <c r="AB124" s="958"/>
      <c r="AC124" s="958"/>
      <c r="AD124" s="958"/>
      <c r="AE124" s="959"/>
      <c r="AF124" s="960">
        <v>192723</v>
      </c>
      <c r="AG124" s="958"/>
      <c r="AH124" s="958"/>
      <c r="AI124" s="958"/>
      <c r="AJ124" s="959"/>
      <c r="AK124" s="960">
        <v>183541</v>
      </c>
      <c r="AL124" s="958"/>
      <c r="AM124" s="958"/>
      <c r="AN124" s="958"/>
      <c r="AO124" s="959"/>
      <c r="AP124" s="961">
        <v>1.4</v>
      </c>
      <c r="AQ124" s="962"/>
      <c r="AR124" s="962"/>
      <c r="AS124" s="962"/>
      <c r="AT124" s="963"/>
      <c r="AU124" s="1058" t="s">
        <v>454</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t="s">
        <v>122</v>
      </c>
      <c r="BR124" s="1026"/>
      <c r="BS124" s="1026"/>
      <c r="BT124" s="1026"/>
      <c r="BU124" s="1026"/>
      <c r="BV124" s="1026" t="s">
        <v>122</v>
      </c>
      <c r="BW124" s="1026"/>
      <c r="BX124" s="1026"/>
      <c r="BY124" s="1026"/>
      <c r="BZ124" s="1026"/>
      <c r="CA124" s="1026" t="s">
        <v>122</v>
      </c>
      <c r="CB124" s="1026"/>
      <c r="CC124" s="1026"/>
      <c r="CD124" s="1026"/>
      <c r="CE124" s="1026"/>
      <c r="CF124" s="1027"/>
      <c r="CG124" s="1028"/>
      <c r="CH124" s="1028"/>
      <c r="CI124" s="1028"/>
      <c r="CJ124" s="1029"/>
      <c r="CK124" s="1011"/>
      <c r="CL124" s="1011"/>
      <c r="CM124" s="1011"/>
      <c r="CN124" s="1011"/>
      <c r="CO124" s="1012"/>
      <c r="CP124" s="1018" t="s">
        <v>455</v>
      </c>
      <c r="CQ124" s="1019"/>
      <c r="CR124" s="1019"/>
      <c r="CS124" s="1019"/>
      <c r="CT124" s="1019"/>
      <c r="CU124" s="1019"/>
      <c r="CV124" s="1019"/>
      <c r="CW124" s="1019"/>
      <c r="CX124" s="1019"/>
      <c r="CY124" s="1019"/>
      <c r="CZ124" s="1019"/>
      <c r="DA124" s="1019"/>
      <c r="DB124" s="1019"/>
      <c r="DC124" s="1019"/>
      <c r="DD124" s="1019"/>
      <c r="DE124" s="1019"/>
      <c r="DF124" s="1020"/>
      <c r="DG124" s="1003" t="s">
        <v>122</v>
      </c>
      <c r="DH124" s="985"/>
      <c r="DI124" s="985"/>
      <c r="DJ124" s="985"/>
      <c r="DK124" s="986"/>
      <c r="DL124" s="984" t="s">
        <v>122</v>
      </c>
      <c r="DM124" s="985"/>
      <c r="DN124" s="985"/>
      <c r="DO124" s="985"/>
      <c r="DP124" s="986"/>
      <c r="DQ124" s="984" t="s">
        <v>122</v>
      </c>
      <c r="DR124" s="985"/>
      <c r="DS124" s="985"/>
      <c r="DT124" s="985"/>
      <c r="DU124" s="986"/>
      <c r="DV124" s="987" t="s">
        <v>122</v>
      </c>
      <c r="DW124" s="988"/>
      <c r="DX124" s="988"/>
      <c r="DY124" s="988"/>
      <c r="DZ124" s="989"/>
    </row>
    <row r="125" spans="1:130" s="230" customFormat="1" ht="26.25" customHeight="1" x14ac:dyDescent="0.15">
      <c r="A125" s="1056"/>
      <c r="B125" s="948"/>
      <c r="C125" s="921" t="s">
        <v>444</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122</v>
      </c>
      <c r="AB125" s="958"/>
      <c r="AC125" s="958"/>
      <c r="AD125" s="958"/>
      <c r="AE125" s="959"/>
      <c r="AF125" s="960" t="s">
        <v>122</v>
      </c>
      <c r="AG125" s="958"/>
      <c r="AH125" s="958"/>
      <c r="AI125" s="958"/>
      <c r="AJ125" s="959"/>
      <c r="AK125" s="960" t="s">
        <v>122</v>
      </c>
      <c r="AL125" s="958"/>
      <c r="AM125" s="958"/>
      <c r="AN125" s="958"/>
      <c r="AO125" s="959"/>
      <c r="AP125" s="961" t="s">
        <v>122</v>
      </c>
      <c r="AQ125" s="962"/>
      <c r="AR125" s="962"/>
      <c r="AS125" s="962"/>
      <c r="AT125" s="96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1" t="s">
        <v>456</v>
      </c>
      <c r="CL125" s="1006"/>
      <c r="CM125" s="1006"/>
      <c r="CN125" s="1006"/>
      <c r="CO125" s="1007"/>
      <c r="CP125" s="928" t="s">
        <v>457</v>
      </c>
      <c r="CQ125" s="896"/>
      <c r="CR125" s="896"/>
      <c r="CS125" s="896"/>
      <c r="CT125" s="896"/>
      <c r="CU125" s="896"/>
      <c r="CV125" s="896"/>
      <c r="CW125" s="896"/>
      <c r="CX125" s="896"/>
      <c r="CY125" s="896"/>
      <c r="CZ125" s="896"/>
      <c r="DA125" s="896"/>
      <c r="DB125" s="896"/>
      <c r="DC125" s="896"/>
      <c r="DD125" s="896"/>
      <c r="DE125" s="896"/>
      <c r="DF125" s="897"/>
      <c r="DG125" s="929" t="s">
        <v>122</v>
      </c>
      <c r="DH125" s="930"/>
      <c r="DI125" s="930"/>
      <c r="DJ125" s="930"/>
      <c r="DK125" s="930"/>
      <c r="DL125" s="930" t="s">
        <v>122</v>
      </c>
      <c r="DM125" s="930"/>
      <c r="DN125" s="930"/>
      <c r="DO125" s="930"/>
      <c r="DP125" s="930"/>
      <c r="DQ125" s="930" t="s">
        <v>122</v>
      </c>
      <c r="DR125" s="930"/>
      <c r="DS125" s="930"/>
      <c r="DT125" s="930"/>
      <c r="DU125" s="930"/>
      <c r="DV125" s="931" t="s">
        <v>122</v>
      </c>
      <c r="DW125" s="931"/>
      <c r="DX125" s="931"/>
      <c r="DY125" s="931"/>
      <c r="DZ125" s="932"/>
    </row>
    <row r="126" spans="1:130" s="230" customFormat="1" ht="26.25" customHeight="1" thickBot="1" x14ac:dyDescent="0.2">
      <c r="A126" s="1056"/>
      <c r="B126" s="948"/>
      <c r="C126" s="921" t="s">
        <v>446</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t="s">
        <v>122</v>
      </c>
      <c r="AB126" s="958"/>
      <c r="AC126" s="958"/>
      <c r="AD126" s="958"/>
      <c r="AE126" s="959"/>
      <c r="AF126" s="960" t="s">
        <v>122</v>
      </c>
      <c r="AG126" s="958"/>
      <c r="AH126" s="958"/>
      <c r="AI126" s="958"/>
      <c r="AJ126" s="959"/>
      <c r="AK126" s="960" t="s">
        <v>122</v>
      </c>
      <c r="AL126" s="958"/>
      <c r="AM126" s="958"/>
      <c r="AN126" s="958"/>
      <c r="AO126" s="959"/>
      <c r="AP126" s="961" t="s">
        <v>122</v>
      </c>
      <c r="AQ126" s="962"/>
      <c r="AR126" s="962"/>
      <c r="AS126" s="962"/>
      <c r="AT126" s="96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2"/>
      <c r="CL126" s="1009"/>
      <c r="CM126" s="1009"/>
      <c r="CN126" s="1009"/>
      <c r="CO126" s="1010"/>
      <c r="CP126" s="921" t="s">
        <v>458</v>
      </c>
      <c r="CQ126" s="922"/>
      <c r="CR126" s="922"/>
      <c r="CS126" s="922"/>
      <c r="CT126" s="922"/>
      <c r="CU126" s="922"/>
      <c r="CV126" s="922"/>
      <c r="CW126" s="922"/>
      <c r="CX126" s="922"/>
      <c r="CY126" s="922"/>
      <c r="CZ126" s="922"/>
      <c r="DA126" s="922"/>
      <c r="DB126" s="922"/>
      <c r="DC126" s="922"/>
      <c r="DD126" s="922"/>
      <c r="DE126" s="922"/>
      <c r="DF126" s="923"/>
      <c r="DG126" s="924" t="s">
        <v>122</v>
      </c>
      <c r="DH126" s="925"/>
      <c r="DI126" s="925"/>
      <c r="DJ126" s="925"/>
      <c r="DK126" s="925"/>
      <c r="DL126" s="925" t="s">
        <v>122</v>
      </c>
      <c r="DM126" s="925"/>
      <c r="DN126" s="925"/>
      <c r="DO126" s="925"/>
      <c r="DP126" s="925"/>
      <c r="DQ126" s="925" t="s">
        <v>122</v>
      </c>
      <c r="DR126" s="925"/>
      <c r="DS126" s="925"/>
      <c r="DT126" s="925"/>
      <c r="DU126" s="925"/>
      <c r="DV126" s="926" t="s">
        <v>122</v>
      </c>
      <c r="DW126" s="926"/>
      <c r="DX126" s="926"/>
      <c r="DY126" s="926"/>
      <c r="DZ126" s="927"/>
    </row>
    <row r="127" spans="1:130" s="230" customFormat="1" ht="26.25" customHeight="1" x14ac:dyDescent="0.15">
      <c r="A127" s="1057"/>
      <c r="B127" s="950"/>
      <c r="C127" s="972" t="s">
        <v>459</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t="s">
        <v>122</v>
      </c>
      <c r="AB127" s="958"/>
      <c r="AC127" s="958"/>
      <c r="AD127" s="958"/>
      <c r="AE127" s="959"/>
      <c r="AF127" s="960" t="s">
        <v>122</v>
      </c>
      <c r="AG127" s="958"/>
      <c r="AH127" s="958"/>
      <c r="AI127" s="958"/>
      <c r="AJ127" s="959"/>
      <c r="AK127" s="960" t="s">
        <v>122</v>
      </c>
      <c r="AL127" s="958"/>
      <c r="AM127" s="958"/>
      <c r="AN127" s="958"/>
      <c r="AO127" s="959"/>
      <c r="AP127" s="961" t="s">
        <v>122</v>
      </c>
      <c r="AQ127" s="962"/>
      <c r="AR127" s="962"/>
      <c r="AS127" s="962"/>
      <c r="AT127" s="963"/>
      <c r="AU127" s="232"/>
      <c r="AV127" s="232"/>
      <c r="AW127" s="232"/>
      <c r="AX127" s="1030" t="s">
        <v>460</v>
      </c>
      <c r="AY127" s="1031"/>
      <c r="AZ127" s="1031"/>
      <c r="BA127" s="1031"/>
      <c r="BB127" s="1031"/>
      <c r="BC127" s="1031"/>
      <c r="BD127" s="1031"/>
      <c r="BE127" s="1032"/>
      <c r="BF127" s="1033" t="s">
        <v>461</v>
      </c>
      <c r="BG127" s="1031"/>
      <c r="BH127" s="1031"/>
      <c r="BI127" s="1031"/>
      <c r="BJ127" s="1031"/>
      <c r="BK127" s="1031"/>
      <c r="BL127" s="1032"/>
      <c r="BM127" s="1033" t="s">
        <v>462</v>
      </c>
      <c r="BN127" s="1031"/>
      <c r="BO127" s="1031"/>
      <c r="BP127" s="1031"/>
      <c r="BQ127" s="1031"/>
      <c r="BR127" s="1031"/>
      <c r="BS127" s="1032"/>
      <c r="BT127" s="1033" t="s">
        <v>463</v>
      </c>
      <c r="BU127" s="1031"/>
      <c r="BV127" s="1031"/>
      <c r="BW127" s="1031"/>
      <c r="BX127" s="1031"/>
      <c r="BY127" s="1031"/>
      <c r="BZ127" s="1054"/>
      <c r="CA127" s="232"/>
      <c r="CB127" s="232"/>
      <c r="CC127" s="232"/>
      <c r="CD127" s="255"/>
      <c r="CE127" s="255"/>
      <c r="CF127" s="255"/>
      <c r="CG127" s="232"/>
      <c r="CH127" s="232"/>
      <c r="CI127" s="232"/>
      <c r="CJ127" s="254"/>
      <c r="CK127" s="1022"/>
      <c r="CL127" s="1009"/>
      <c r="CM127" s="1009"/>
      <c r="CN127" s="1009"/>
      <c r="CO127" s="1010"/>
      <c r="CP127" s="921" t="s">
        <v>464</v>
      </c>
      <c r="CQ127" s="922"/>
      <c r="CR127" s="922"/>
      <c r="CS127" s="922"/>
      <c r="CT127" s="922"/>
      <c r="CU127" s="922"/>
      <c r="CV127" s="922"/>
      <c r="CW127" s="922"/>
      <c r="CX127" s="922"/>
      <c r="CY127" s="922"/>
      <c r="CZ127" s="922"/>
      <c r="DA127" s="922"/>
      <c r="DB127" s="922"/>
      <c r="DC127" s="922"/>
      <c r="DD127" s="922"/>
      <c r="DE127" s="922"/>
      <c r="DF127" s="923"/>
      <c r="DG127" s="924" t="s">
        <v>122</v>
      </c>
      <c r="DH127" s="925"/>
      <c r="DI127" s="925"/>
      <c r="DJ127" s="925"/>
      <c r="DK127" s="925"/>
      <c r="DL127" s="925" t="s">
        <v>122</v>
      </c>
      <c r="DM127" s="925"/>
      <c r="DN127" s="925"/>
      <c r="DO127" s="925"/>
      <c r="DP127" s="925"/>
      <c r="DQ127" s="925" t="s">
        <v>122</v>
      </c>
      <c r="DR127" s="925"/>
      <c r="DS127" s="925"/>
      <c r="DT127" s="925"/>
      <c r="DU127" s="925"/>
      <c r="DV127" s="926" t="s">
        <v>122</v>
      </c>
      <c r="DW127" s="926"/>
      <c r="DX127" s="926"/>
      <c r="DY127" s="926"/>
      <c r="DZ127" s="927"/>
    </row>
    <row r="128" spans="1:130" s="230" customFormat="1" ht="26.25" customHeight="1" thickBot="1" x14ac:dyDescent="0.2">
      <c r="A128" s="1040" t="s">
        <v>465</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466</v>
      </c>
      <c r="X128" s="1042"/>
      <c r="Y128" s="1042"/>
      <c r="Z128" s="1043"/>
      <c r="AA128" s="1044">
        <v>21967</v>
      </c>
      <c r="AB128" s="1045"/>
      <c r="AC128" s="1045"/>
      <c r="AD128" s="1045"/>
      <c r="AE128" s="1046"/>
      <c r="AF128" s="1047">
        <v>30986</v>
      </c>
      <c r="AG128" s="1045"/>
      <c r="AH128" s="1045"/>
      <c r="AI128" s="1045"/>
      <c r="AJ128" s="1046"/>
      <c r="AK128" s="1047">
        <v>30552</v>
      </c>
      <c r="AL128" s="1045"/>
      <c r="AM128" s="1045"/>
      <c r="AN128" s="1045"/>
      <c r="AO128" s="1046"/>
      <c r="AP128" s="1048"/>
      <c r="AQ128" s="1049"/>
      <c r="AR128" s="1049"/>
      <c r="AS128" s="1049"/>
      <c r="AT128" s="1050"/>
      <c r="AU128" s="232"/>
      <c r="AV128" s="232"/>
      <c r="AW128" s="232"/>
      <c r="AX128" s="895" t="s">
        <v>467</v>
      </c>
      <c r="AY128" s="896"/>
      <c r="AZ128" s="896"/>
      <c r="BA128" s="896"/>
      <c r="BB128" s="896"/>
      <c r="BC128" s="896"/>
      <c r="BD128" s="896"/>
      <c r="BE128" s="897"/>
      <c r="BF128" s="1051" t="s">
        <v>122</v>
      </c>
      <c r="BG128" s="1052"/>
      <c r="BH128" s="1052"/>
      <c r="BI128" s="1052"/>
      <c r="BJ128" s="1052"/>
      <c r="BK128" s="1052"/>
      <c r="BL128" s="1053"/>
      <c r="BM128" s="1051">
        <v>12.71</v>
      </c>
      <c r="BN128" s="1052"/>
      <c r="BO128" s="1052"/>
      <c r="BP128" s="1052"/>
      <c r="BQ128" s="1052"/>
      <c r="BR128" s="1052"/>
      <c r="BS128" s="1053"/>
      <c r="BT128" s="1051">
        <v>20</v>
      </c>
      <c r="BU128" s="1052"/>
      <c r="BV128" s="1052"/>
      <c r="BW128" s="1052"/>
      <c r="BX128" s="1052"/>
      <c r="BY128" s="1052"/>
      <c r="BZ128" s="1075"/>
      <c r="CA128" s="255"/>
      <c r="CB128" s="255"/>
      <c r="CC128" s="255"/>
      <c r="CD128" s="255"/>
      <c r="CE128" s="255"/>
      <c r="CF128" s="255"/>
      <c r="CG128" s="232"/>
      <c r="CH128" s="232"/>
      <c r="CI128" s="232"/>
      <c r="CJ128" s="254"/>
      <c r="CK128" s="1023"/>
      <c r="CL128" s="1024"/>
      <c r="CM128" s="1024"/>
      <c r="CN128" s="1024"/>
      <c r="CO128" s="1025"/>
      <c r="CP128" s="1034" t="s">
        <v>468</v>
      </c>
      <c r="CQ128" s="726"/>
      <c r="CR128" s="726"/>
      <c r="CS128" s="726"/>
      <c r="CT128" s="726"/>
      <c r="CU128" s="726"/>
      <c r="CV128" s="726"/>
      <c r="CW128" s="726"/>
      <c r="CX128" s="726"/>
      <c r="CY128" s="726"/>
      <c r="CZ128" s="726"/>
      <c r="DA128" s="726"/>
      <c r="DB128" s="726"/>
      <c r="DC128" s="726"/>
      <c r="DD128" s="726"/>
      <c r="DE128" s="726"/>
      <c r="DF128" s="1035"/>
      <c r="DG128" s="1036" t="s">
        <v>122</v>
      </c>
      <c r="DH128" s="1037"/>
      <c r="DI128" s="1037"/>
      <c r="DJ128" s="1037"/>
      <c r="DK128" s="1037"/>
      <c r="DL128" s="1037" t="s">
        <v>122</v>
      </c>
      <c r="DM128" s="1037"/>
      <c r="DN128" s="1037"/>
      <c r="DO128" s="1037"/>
      <c r="DP128" s="1037"/>
      <c r="DQ128" s="1037" t="s">
        <v>122</v>
      </c>
      <c r="DR128" s="1037"/>
      <c r="DS128" s="1037"/>
      <c r="DT128" s="1037"/>
      <c r="DU128" s="1037"/>
      <c r="DV128" s="1038" t="s">
        <v>122</v>
      </c>
      <c r="DW128" s="1038"/>
      <c r="DX128" s="1038"/>
      <c r="DY128" s="1038"/>
      <c r="DZ128" s="1039"/>
    </row>
    <row r="129" spans="1:131" s="230" customFormat="1" ht="26.25" customHeight="1" x14ac:dyDescent="0.15">
      <c r="A129" s="933" t="s">
        <v>102</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469</v>
      </c>
      <c r="X129" s="1070"/>
      <c r="Y129" s="1070"/>
      <c r="Z129" s="1071"/>
      <c r="AA129" s="957">
        <v>16044647</v>
      </c>
      <c r="AB129" s="958"/>
      <c r="AC129" s="958"/>
      <c r="AD129" s="958"/>
      <c r="AE129" s="959"/>
      <c r="AF129" s="960">
        <v>15561287</v>
      </c>
      <c r="AG129" s="958"/>
      <c r="AH129" s="958"/>
      <c r="AI129" s="958"/>
      <c r="AJ129" s="959"/>
      <c r="AK129" s="960">
        <v>15950337</v>
      </c>
      <c r="AL129" s="958"/>
      <c r="AM129" s="958"/>
      <c r="AN129" s="958"/>
      <c r="AO129" s="959"/>
      <c r="AP129" s="1072"/>
      <c r="AQ129" s="1073"/>
      <c r="AR129" s="1073"/>
      <c r="AS129" s="1073"/>
      <c r="AT129" s="1074"/>
      <c r="AU129" s="233"/>
      <c r="AV129" s="233"/>
      <c r="AW129" s="233"/>
      <c r="AX129" s="1064" t="s">
        <v>470</v>
      </c>
      <c r="AY129" s="922"/>
      <c r="AZ129" s="922"/>
      <c r="BA129" s="922"/>
      <c r="BB129" s="922"/>
      <c r="BC129" s="922"/>
      <c r="BD129" s="922"/>
      <c r="BE129" s="923"/>
      <c r="BF129" s="1065" t="s">
        <v>122</v>
      </c>
      <c r="BG129" s="1066"/>
      <c r="BH129" s="1066"/>
      <c r="BI129" s="1066"/>
      <c r="BJ129" s="1066"/>
      <c r="BK129" s="1066"/>
      <c r="BL129" s="1067"/>
      <c r="BM129" s="1065">
        <v>17.71</v>
      </c>
      <c r="BN129" s="1066"/>
      <c r="BO129" s="1066"/>
      <c r="BP129" s="1066"/>
      <c r="BQ129" s="1066"/>
      <c r="BR129" s="1066"/>
      <c r="BS129" s="1067"/>
      <c r="BT129" s="1065">
        <v>30</v>
      </c>
      <c r="BU129" s="1066"/>
      <c r="BV129" s="1066"/>
      <c r="BW129" s="1066"/>
      <c r="BX129" s="1066"/>
      <c r="BY129" s="1066"/>
      <c r="BZ129" s="1068"/>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3" t="s">
        <v>471</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472</v>
      </c>
      <c r="X130" s="1070"/>
      <c r="Y130" s="1070"/>
      <c r="Z130" s="1071"/>
      <c r="AA130" s="957">
        <v>3072609</v>
      </c>
      <c r="AB130" s="958"/>
      <c r="AC130" s="958"/>
      <c r="AD130" s="958"/>
      <c r="AE130" s="959"/>
      <c r="AF130" s="960">
        <v>3073759</v>
      </c>
      <c r="AG130" s="958"/>
      <c r="AH130" s="958"/>
      <c r="AI130" s="958"/>
      <c r="AJ130" s="959"/>
      <c r="AK130" s="960">
        <v>3216955</v>
      </c>
      <c r="AL130" s="958"/>
      <c r="AM130" s="958"/>
      <c r="AN130" s="958"/>
      <c r="AO130" s="959"/>
      <c r="AP130" s="1072"/>
      <c r="AQ130" s="1073"/>
      <c r="AR130" s="1073"/>
      <c r="AS130" s="1073"/>
      <c r="AT130" s="1074"/>
      <c r="AU130" s="233"/>
      <c r="AV130" s="233"/>
      <c r="AW130" s="233"/>
      <c r="AX130" s="1064" t="s">
        <v>473</v>
      </c>
      <c r="AY130" s="922"/>
      <c r="AZ130" s="922"/>
      <c r="BA130" s="922"/>
      <c r="BB130" s="922"/>
      <c r="BC130" s="922"/>
      <c r="BD130" s="922"/>
      <c r="BE130" s="923"/>
      <c r="BF130" s="1100">
        <v>8.1</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474</v>
      </c>
      <c r="X131" s="1107"/>
      <c r="Y131" s="1107"/>
      <c r="Z131" s="1108"/>
      <c r="AA131" s="1003">
        <v>12972038</v>
      </c>
      <c r="AB131" s="985"/>
      <c r="AC131" s="985"/>
      <c r="AD131" s="985"/>
      <c r="AE131" s="986"/>
      <c r="AF131" s="984">
        <v>12487528</v>
      </c>
      <c r="AG131" s="985"/>
      <c r="AH131" s="985"/>
      <c r="AI131" s="985"/>
      <c r="AJ131" s="986"/>
      <c r="AK131" s="984">
        <v>12733382</v>
      </c>
      <c r="AL131" s="985"/>
      <c r="AM131" s="985"/>
      <c r="AN131" s="985"/>
      <c r="AO131" s="986"/>
      <c r="AP131" s="1109"/>
      <c r="AQ131" s="1110"/>
      <c r="AR131" s="1110"/>
      <c r="AS131" s="1110"/>
      <c r="AT131" s="1111"/>
      <c r="AU131" s="233"/>
      <c r="AV131" s="233"/>
      <c r="AW131" s="233"/>
      <c r="AX131" s="1082" t="s">
        <v>475</v>
      </c>
      <c r="AY131" s="726"/>
      <c r="AZ131" s="726"/>
      <c r="BA131" s="726"/>
      <c r="BB131" s="726"/>
      <c r="BC131" s="726"/>
      <c r="BD131" s="726"/>
      <c r="BE131" s="1035"/>
      <c r="BF131" s="1083" t="s">
        <v>122</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89" t="s">
        <v>476</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477</v>
      </c>
      <c r="W132" s="1093"/>
      <c r="X132" s="1093"/>
      <c r="Y132" s="1093"/>
      <c r="Z132" s="1094"/>
      <c r="AA132" s="1095">
        <v>7.8950277509999998</v>
      </c>
      <c r="AB132" s="1096"/>
      <c r="AC132" s="1096"/>
      <c r="AD132" s="1096"/>
      <c r="AE132" s="1097"/>
      <c r="AF132" s="1098">
        <v>8.9109469860000008</v>
      </c>
      <c r="AG132" s="1096"/>
      <c r="AH132" s="1096"/>
      <c r="AI132" s="1096"/>
      <c r="AJ132" s="1097"/>
      <c r="AK132" s="1098">
        <v>7.5124424919999999</v>
      </c>
      <c r="AL132" s="1096"/>
      <c r="AM132" s="1096"/>
      <c r="AN132" s="1096"/>
      <c r="AO132" s="1097"/>
      <c r="AP132" s="1000"/>
      <c r="AQ132" s="1001"/>
      <c r="AR132" s="1001"/>
      <c r="AS132" s="1001"/>
      <c r="AT132" s="1099"/>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478</v>
      </c>
      <c r="W133" s="1076"/>
      <c r="X133" s="1076"/>
      <c r="Y133" s="1076"/>
      <c r="Z133" s="1077"/>
      <c r="AA133" s="1078">
        <v>9.1999999999999993</v>
      </c>
      <c r="AB133" s="1079"/>
      <c r="AC133" s="1079"/>
      <c r="AD133" s="1079"/>
      <c r="AE133" s="1080"/>
      <c r="AF133" s="1078">
        <v>8.6</v>
      </c>
      <c r="AG133" s="1079"/>
      <c r="AH133" s="1079"/>
      <c r="AI133" s="1079"/>
      <c r="AJ133" s="1080"/>
      <c r="AK133" s="1078">
        <v>8.1</v>
      </c>
      <c r="AL133" s="1079"/>
      <c r="AM133" s="1079"/>
      <c r="AN133" s="1079"/>
      <c r="AO133" s="1080"/>
      <c r="AP133" s="1027"/>
      <c r="AQ133" s="1028"/>
      <c r="AR133" s="1028"/>
      <c r="AS133" s="1028"/>
      <c r="AT133" s="1081"/>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YdaKTCwP0BCUSjCO7+9nL2qkyE6Hq6bcqRXWdSBSb9GwFFNY+zoGy/a0v8hc24zhB+N9YAi5U9Q5N2hmjDn5A==" saltValue="bsxRfcL3AOd3jD72GX+GC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L+EcXf+AAoQmTji7hbydJOl1oOiJB0guliIlSoRHkwbiuyutsVKKn6DgOm/GBcd05R03auiiIgkB49bQRanesg==" saltValue="pApmtu3S33GO1Hs21pjv7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A4RD5naecOq2PXKuCVB8xJ7du3O71LV5JAyREjDTuaVENfVtnb/Fr8v6qxN2NvKWdOEPVoiLDKOstzr7vzLPQ==" saltValue="Cwjeqx0Ky9UF4swdDs3zH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3" t="s">
        <v>482</v>
      </c>
      <c r="AP7" s="272"/>
      <c r="AQ7" s="273" t="s">
        <v>483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4"/>
      <c r="AP8" s="278" t="s">
        <v>484</v>
      </c>
      <c r="AQ8" s="279" t="s">
        <v>485</v>
      </c>
      <c r="AR8" s="280" t="s">
        <v>486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5" t="s">
        <v>487</v>
      </c>
      <c r="AL9" s="1116"/>
      <c r="AM9" s="1116"/>
      <c r="AN9" s="1117"/>
      <c r="AO9" s="281">
        <v>4823023</v>
      </c>
      <c r="AP9" s="281">
        <v>95371</v>
      </c>
      <c r="AQ9" s="282">
        <v>88459</v>
      </c>
      <c r="AR9" s="283">
        <v>7.8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5" t="s">
        <v>488</v>
      </c>
      <c r="AL10" s="1116"/>
      <c r="AM10" s="1116"/>
      <c r="AN10" s="1117"/>
      <c r="AO10" s="284">
        <v>564565</v>
      </c>
      <c r="AP10" s="284">
        <v>11164</v>
      </c>
      <c r="AQ10" s="285">
        <v>6814</v>
      </c>
      <c r="AR10" s="286">
        <v>63.8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5" t="s">
        <v>489</v>
      </c>
      <c r="AL11" s="1116"/>
      <c r="AM11" s="1116"/>
      <c r="AN11" s="1117"/>
      <c r="AO11" s="284">
        <v>73452</v>
      </c>
      <c r="AP11" s="284">
        <v>1452</v>
      </c>
      <c r="AQ11" s="285">
        <v>1610</v>
      </c>
      <c r="AR11" s="286">
        <v>-9.8000000000000007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5" t="s">
        <v>490</v>
      </c>
      <c r="AL12" s="1116"/>
      <c r="AM12" s="1116"/>
      <c r="AN12" s="1117"/>
      <c r="AO12" s="284">
        <v>150</v>
      </c>
      <c r="AP12" s="284">
        <v>3</v>
      </c>
      <c r="AQ12" s="285">
        <v>24</v>
      </c>
      <c r="AR12" s="286">
        <v>-87.5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5" t="s">
        <v>491</v>
      </c>
      <c r="AL13" s="1116"/>
      <c r="AM13" s="1116"/>
      <c r="AN13" s="1117"/>
      <c r="AO13" s="284">
        <v>266663</v>
      </c>
      <c r="AP13" s="284">
        <v>5273</v>
      </c>
      <c r="AQ13" s="285">
        <v>3854</v>
      </c>
      <c r="AR13" s="286">
        <v>36.799999999999997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5" t="s">
        <v>492</v>
      </c>
      <c r="AL14" s="1116"/>
      <c r="AM14" s="1116"/>
      <c r="AN14" s="1117"/>
      <c r="AO14" s="284">
        <v>160119</v>
      </c>
      <c r="AP14" s="284">
        <v>3166</v>
      </c>
      <c r="AQ14" s="285">
        <v>1979</v>
      </c>
      <c r="AR14" s="286">
        <v>60</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8" t="s">
        <v>493</v>
      </c>
      <c r="AL15" s="1119"/>
      <c r="AM15" s="1119"/>
      <c r="AN15" s="1120"/>
      <c r="AO15" s="284">
        <v>-302410</v>
      </c>
      <c r="AP15" s="284">
        <v>-5980</v>
      </c>
      <c r="AQ15" s="285">
        <v>-5062</v>
      </c>
      <c r="AR15" s="286">
        <v>18.100000000000001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8" t="s">
        <v>178</v>
      </c>
      <c r="AL16" s="1119"/>
      <c r="AM16" s="1119"/>
      <c r="AN16" s="1120"/>
      <c r="AO16" s="284">
        <v>5585562</v>
      </c>
      <c r="AP16" s="284">
        <v>110450</v>
      </c>
      <c r="AQ16" s="285">
        <v>97678</v>
      </c>
      <c r="AR16" s="286">
        <v>13.1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1" t="s">
        <v>498</v>
      </c>
      <c r="AL21" s="1122"/>
      <c r="AM21" s="1122"/>
      <c r="AN21" s="1123"/>
      <c r="AO21" s="297">
        <v>9.08</v>
      </c>
      <c r="AP21" s="298">
        <v>8.7899999999999991</v>
      </c>
      <c r="AQ21" s="299">
        <v>0.28999999999999998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1" t="s">
        <v>499</v>
      </c>
      <c r="AL22" s="1122"/>
      <c r="AM22" s="1122"/>
      <c r="AN22" s="1123"/>
      <c r="AO22" s="302">
        <v>98.9</v>
      </c>
      <c r="AP22" s="303">
        <v>97.7</v>
      </c>
      <c r="AQ22" s="304">
        <v>1.2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2" t="s">
        <v>500</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3" t="s">
        <v>482</v>
      </c>
      <c r="AP30" s="272"/>
      <c r="AQ30" s="273" t="s">
        <v>483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4"/>
      <c r="AP31" s="278" t="s">
        <v>484</v>
      </c>
      <c r="AQ31" s="279" t="s">
        <v>485</v>
      </c>
      <c r="AR31" s="280" t="s">
        <v>486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9" t="s">
        <v>503</v>
      </c>
      <c r="AL32" s="1130"/>
      <c r="AM32" s="1130"/>
      <c r="AN32" s="1131"/>
      <c r="AO32" s="312">
        <v>3060672</v>
      </c>
      <c r="AP32" s="312">
        <v>60522</v>
      </c>
      <c r="AQ32" s="313">
        <v>63215</v>
      </c>
      <c r="AR32" s="314">
        <v>-4.3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9" t="s">
        <v>504</v>
      </c>
      <c r="AL33" s="1130"/>
      <c r="AM33" s="1130"/>
      <c r="AN33" s="1131"/>
      <c r="AO33" s="312" t="s">
        <v>505</v>
      </c>
      <c r="AP33" s="312" t="s">
        <v>505</v>
      </c>
      <c r="AQ33" s="313" t="s">
        <v>505</v>
      </c>
      <c r="AR33" s="314" t="s">
        <v>505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9" t="s">
        <v>506</v>
      </c>
      <c r="AL34" s="1130"/>
      <c r="AM34" s="1130"/>
      <c r="AN34" s="1131"/>
      <c r="AO34" s="312" t="s">
        <v>505</v>
      </c>
      <c r="AP34" s="312" t="s">
        <v>505</v>
      </c>
      <c r="AQ34" s="313">
        <v>3</v>
      </c>
      <c r="AR34" s="314" t="s">
        <v>505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9" t="s">
        <v>507</v>
      </c>
      <c r="AL35" s="1130"/>
      <c r="AM35" s="1130"/>
      <c r="AN35" s="1131"/>
      <c r="AO35" s="312">
        <v>958405</v>
      </c>
      <c r="AP35" s="312">
        <v>18952</v>
      </c>
      <c r="AQ35" s="313">
        <v>15084</v>
      </c>
      <c r="AR35" s="314">
        <v>25.6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9" t="s">
        <v>508</v>
      </c>
      <c r="AL36" s="1130"/>
      <c r="AM36" s="1130"/>
      <c r="AN36" s="1131"/>
      <c r="AO36" s="312">
        <v>1137</v>
      </c>
      <c r="AP36" s="312">
        <v>22</v>
      </c>
      <c r="AQ36" s="313">
        <v>1958</v>
      </c>
      <c r="AR36" s="314">
        <v>-98.9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9" t="s">
        <v>509</v>
      </c>
      <c r="AL37" s="1130"/>
      <c r="AM37" s="1130"/>
      <c r="AN37" s="1131"/>
      <c r="AO37" s="312">
        <v>183541</v>
      </c>
      <c r="AP37" s="312">
        <v>3629</v>
      </c>
      <c r="AQ37" s="313">
        <v>529</v>
      </c>
      <c r="AR37" s="314">
        <v>586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2" t="s">
        <v>510</v>
      </c>
      <c r="AL38" s="1133"/>
      <c r="AM38" s="1133"/>
      <c r="AN38" s="1134"/>
      <c r="AO38" s="315">
        <v>340</v>
      </c>
      <c r="AP38" s="315">
        <v>7</v>
      </c>
      <c r="AQ38" s="316">
        <v>2</v>
      </c>
      <c r="AR38" s="304">
        <v>250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2" t="s">
        <v>511</v>
      </c>
      <c r="AL39" s="1133"/>
      <c r="AM39" s="1133"/>
      <c r="AN39" s="1134"/>
      <c r="AO39" s="312">
        <v>-30552</v>
      </c>
      <c r="AP39" s="312">
        <v>-604</v>
      </c>
      <c r="AQ39" s="313">
        <v>-3177</v>
      </c>
      <c r="AR39" s="314">
        <v>-81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9" t="s">
        <v>512</v>
      </c>
      <c r="AL40" s="1130"/>
      <c r="AM40" s="1130"/>
      <c r="AN40" s="1131"/>
      <c r="AO40" s="312">
        <v>-3216955</v>
      </c>
      <c r="AP40" s="312">
        <v>-63613</v>
      </c>
      <c r="AQ40" s="313">
        <v>-54547</v>
      </c>
      <c r="AR40" s="314">
        <v>16.600000000000001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5" t="s">
        <v>288</v>
      </c>
      <c r="AL41" s="1136"/>
      <c r="AM41" s="1136"/>
      <c r="AN41" s="1137"/>
      <c r="AO41" s="312">
        <v>956588</v>
      </c>
      <c r="AP41" s="312">
        <v>18916</v>
      </c>
      <c r="AQ41" s="313">
        <v>23067</v>
      </c>
      <c r="AR41" s="314">
        <v>-18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4" t="s">
        <v>482</v>
      </c>
      <c r="AN49" s="1126" t="s">
        <v>515</v>
      </c>
      <c r="AO49" s="1127"/>
      <c r="AP49" s="1127"/>
      <c r="AQ49" s="1127"/>
      <c r="AR49" s="1128"/>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5"/>
      <c r="AN50" s="328" t="s">
        <v>516</v>
      </c>
      <c r="AO50" s="329" t="s">
        <v>517</v>
      </c>
      <c r="AP50" s="330" t="s">
        <v>518</v>
      </c>
      <c r="AQ50" s="331" t="s">
        <v>519</v>
      </c>
      <c r="AR50" s="332" t="s">
        <v>520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4377397</v>
      </c>
      <c r="AN51" s="334">
        <v>82868</v>
      </c>
      <c r="AO51" s="335">
        <v>1.3</v>
      </c>
      <c r="AP51" s="336">
        <v>70166</v>
      </c>
      <c r="AQ51" s="337">
        <v>1.4</v>
      </c>
      <c r="AR51" s="338">
        <v>-0.1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1523187</v>
      </c>
      <c r="AN52" s="342">
        <v>28835</v>
      </c>
      <c r="AO52" s="343">
        <v>-9.5</v>
      </c>
      <c r="AP52" s="344">
        <v>36115</v>
      </c>
      <c r="AQ52" s="345">
        <v>-6.2</v>
      </c>
      <c r="AR52" s="346">
        <v>-3.3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4200140</v>
      </c>
      <c r="AN53" s="334">
        <v>80524</v>
      </c>
      <c r="AO53" s="335">
        <v>-2.8</v>
      </c>
      <c r="AP53" s="336">
        <v>70329</v>
      </c>
      <c r="AQ53" s="337">
        <v>0.2</v>
      </c>
      <c r="AR53" s="338">
        <v>-3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2713153</v>
      </c>
      <c r="AN54" s="342">
        <v>52016</v>
      </c>
      <c r="AO54" s="343">
        <v>80.400000000000006</v>
      </c>
      <c r="AP54" s="344">
        <v>39403</v>
      </c>
      <c r="AQ54" s="345">
        <v>9.1</v>
      </c>
      <c r="AR54" s="346">
        <v>71.3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3862389</v>
      </c>
      <c r="AN55" s="334">
        <v>75044</v>
      </c>
      <c r="AO55" s="335">
        <v>-6.8</v>
      </c>
      <c r="AP55" s="336">
        <v>71871</v>
      </c>
      <c r="AQ55" s="337">
        <v>2.2000000000000002</v>
      </c>
      <c r="AR55" s="338">
        <v>-9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2858151</v>
      </c>
      <c r="AN56" s="342">
        <v>55533</v>
      </c>
      <c r="AO56" s="343">
        <v>6.8</v>
      </c>
      <c r="AP56" s="344">
        <v>38232</v>
      </c>
      <c r="AQ56" s="345">
        <v>-3</v>
      </c>
      <c r="AR56" s="346">
        <v>9.8000000000000007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3338761</v>
      </c>
      <c r="AN57" s="334">
        <v>65591</v>
      </c>
      <c r="AO57" s="335">
        <v>-12.6</v>
      </c>
      <c r="AP57" s="336">
        <v>71807</v>
      </c>
      <c r="AQ57" s="337">
        <v>-0.1</v>
      </c>
      <c r="AR57" s="338">
        <v>-12.5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2236962</v>
      </c>
      <c r="AN58" s="342">
        <v>43946</v>
      </c>
      <c r="AO58" s="343">
        <v>-20.9</v>
      </c>
      <c r="AP58" s="344">
        <v>37333</v>
      </c>
      <c r="AQ58" s="345">
        <v>-2.4</v>
      </c>
      <c r="AR58" s="346">
        <v>-18.5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6330756</v>
      </c>
      <c r="AN59" s="334">
        <v>125186</v>
      </c>
      <c r="AO59" s="335">
        <v>90.9</v>
      </c>
      <c r="AP59" s="336">
        <v>80821</v>
      </c>
      <c r="AQ59" s="337">
        <v>12.6</v>
      </c>
      <c r="AR59" s="338">
        <v>78.3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5021162</v>
      </c>
      <c r="AN60" s="342">
        <v>99289</v>
      </c>
      <c r="AO60" s="343">
        <v>125.9</v>
      </c>
      <c r="AP60" s="344">
        <v>49586</v>
      </c>
      <c r="AQ60" s="345">
        <v>32.799999999999997</v>
      </c>
      <c r="AR60" s="346">
        <v>93.1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4421889</v>
      </c>
      <c r="AN61" s="349">
        <v>85843</v>
      </c>
      <c r="AO61" s="350">
        <v>14</v>
      </c>
      <c r="AP61" s="351">
        <v>72999</v>
      </c>
      <c r="AQ61" s="352">
        <v>3.3</v>
      </c>
      <c r="AR61" s="338">
        <v>10.7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2870523</v>
      </c>
      <c r="AN62" s="342">
        <v>55924</v>
      </c>
      <c r="AO62" s="343">
        <v>36.5</v>
      </c>
      <c r="AP62" s="344">
        <v>40134</v>
      </c>
      <c r="AQ62" s="345">
        <v>6.1</v>
      </c>
      <c r="AR62" s="346">
        <v>30.4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YdI2FhpssMPtB1wBn/oE837vl6RD/O6C4/TCrx4QZcCyhdcmOy7KXM84EEaaJn71dYcl/nk6K+EGr6wfbBUS3w==" saltValue="JAbt5AnldFV/ThxjjcfMZ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row r="120" spans="125:125" ht="13.5" hidden="1" customHeight="1" x14ac:dyDescent="0.15"/>
    <row r="121" spans="125:125" ht="13.5" hidden="1" customHeight="1" x14ac:dyDescent="0.15">
      <c r="DU121" s="259"/>
    </row>
  </sheetData>
  <sheetProtection algorithmName="SHA-512" hashValue="WJlMQplgI6VhLdFKRnaYzl3VPkjvlmquGTOjJcXEYYg7wlzDjs4js/ua6GvvqkXbBd9svJlsrlRuIHA4Id2wXQ==" saltValue="XhZl6CsKMq7QcuGdYFjmz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479</v>
      </c>
    </row>
  </sheetData>
  <sheetProtection algorithmName="SHA-512" hashValue="bMvlVoP8jZQbpA4xy/ADAXRrXJBm0fyWsf7jnx3HhOiCDi4X71qo3sv+Xft5f80oE4+7dOhBxocTOQUSBFRBTg==" saltValue="JMVAJvvNqs/Wkf+cmVEme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8" t="s">
        <v>3</v>
      </c>
      <c r="D47" s="1138"/>
      <c r="E47" s="1139"/>
      <c r="F47" s="11">
        <v>27.3</v>
      </c>
      <c r="G47" s="12">
        <v>27.85</v>
      </c>
      <c r="H47" s="12">
        <v>27.02</v>
      </c>
      <c r="I47" s="12">
        <v>28.01</v>
      </c>
      <c r="J47" s="13">
        <v>27.48</v>
      </c>
    </row>
    <row r="48" spans="2:10" ht="57.75" customHeight="1" x14ac:dyDescent="0.15">
      <c r="B48" s="14"/>
      <c r="C48" s="1140" t="s">
        <v>4</v>
      </c>
      <c r="D48" s="1140"/>
      <c r="E48" s="1141"/>
      <c r="F48" s="15">
        <v>6.66</v>
      </c>
      <c r="G48" s="16">
        <v>6.22</v>
      </c>
      <c r="H48" s="16">
        <v>5.97</v>
      </c>
      <c r="I48" s="16">
        <v>6.66</v>
      </c>
      <c r="J48" s="17">
        <v>7.97</v>
      </c>
    </row>
    <row r="49" spans="2:10" ht="57.75" customHeight="1" thickBot="1" x14ac:dyDescent="0.2">
      <c r="B49" s="18"/>
      <c r="C49" s="1142" t="s">
        <v>5</v>
      </c>
      <c r="D49" s="1142"/>
      <c r="E49" s="1143"/>
      <c r="F49" s="19">
        <v>3.03</v>
      </c>
      <c r="G49" s="20">
        <v>7.95</v>
      </c>
      <c r="H49" s="20">
        <v>9.35</v>
      </c>
      <c r="I49" s="20">
        <v>9.7799999999999994</v>
      </c>
      <c r="J49" s="21">
        <v>8.3699999999999992</v>
      </c>
    </row>
    <row r="50" spans="2:10" x14ac:dyDescent="0.15"/>
  </sheetData>
  <sheetProtection algorithmName="SHA-512" hashValue="uJS567EzRv94vIVW7Wyj1EHMdWfrWFAOprFGUlHmEpdxvSCKWDj9u/+ImYnauHU/ocHANDbOClgG5SHGLwSVsg==" saltValue="Bptkf9F3Hkz2ad6nQlM59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冨安 祐輔</cp:lastModifiedBy>
  <cp:lastPrinted>2025-03-25T08:59:07Z</cp:lastPrinted>
  <dcterms:created xsi:type="dcterms:W3CDTF">2025-02-19T04:51:50Z</dcterms:created>
  <dcterms:modified xsi:type="dcterms:W3CDTF">2025-09-01T00:06:30Z</dcterms:modified>
  <cp:category/>
</cp:coreProperties>
</file>