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14\014上下水道課\令和7年度（2025年度）\01_総括\04_一般調査・報告\103_福岡県行財政支援課\R8.1.19_公営企業に係る経営比較分析表（令和６年度決算）の分析等について\【経営比較分析表】2024_402281_46_1718\"/>
    </mc:Choice>
  </mc:AlternateContent>
  <xr:revisionPtr revIDLastSave="0" documentId="13_ncr:1_{E3ACC2F2-4062-4F59-877D-C0FF8145658B}" xr6:coauthVersionLast="47" xr6:coauthVersionMax="47" xr10:uidLastSave="{00000000-0000-0000-0000-000000000000}"/>
  <workbookProtection workbookAlgorithmName="SHA-512" workbookHashValue="9ZXMTTExAC/BUQ+60vZPIHydGZSbIZX7dPGzfhis9C3ILiEQ/Sh6fvEdSNVrtPPImKCV88SOV6V56Q/pAG3lJQ==" workbookSaltValue="E+5VhMRmQuKoKLpoZid9Qg==" workbookSpinCount="100000" lockStructure="1"/>
  <bookViews>
    <workbookView xWindow="2868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P10"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<sst xmlns="http://schemas.openxmlformats.org/spreadsheetml/2006/main" count="231" uniqueCount="116">
  <si>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</si>
  <si>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</si>
  <si>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</si>
  <si>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</si>
  <si>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</si>
  <si>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</si>
  <si>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</si>
  <si>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</si>
  <si>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</si>
  <si>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</si>
  <si>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</si>
  <si>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</si>
  <si>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</si>
  <si>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</si>
  <si>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</si>
  <si>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</si>
  <si>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</si>
  <si>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</si>
  <si>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</si>
  <si>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</si>
  <si>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</si>
  <si>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</si>
  <si>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</si>
  <si>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</si>
  <si>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</si>
  <si>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</si>
  <si>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</si>
  <si>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</si>
  <si>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</si>
  <si>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</si>
  <si>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</si>
  <si>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</si>
  <si>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</si>
  <si>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</si>
  <si>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</si>
  <si>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</si>
  <si>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</si>
  <si>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</si>
  <si>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</si>
  <si>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</si>
  <si>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</si>
  <si>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</si>
  <si>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</si>
  <si>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</si>
  <si>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</si>
  <si>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</si>
  <si>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</si>
  <si>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</si>
  <si>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</si>
  <si>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</si>
  <si>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</si>
  <si>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</si>
  <si>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</si>
  <si>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</si>
  <si>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</si>
  <si>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</si>
  <si>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</si>
  <si>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</si>
  <si>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</si>
  <si>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</si>
  <si>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</si>
  <si>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</si>
  <si>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</si>
  <si>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</si>
  <si>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</si>
  <si>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</si>
  <si>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</si>
  <si>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</si>
  <si>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</si>
  <si>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</si>
  <si>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</si>
  <si>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</si>
  <si>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</si>
  <si>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</si>
  <si>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</si>
  <si>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</si>
  <si>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</si>
  <si>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</si>
  <si>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</si>
  <si>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</si>
  <si>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</si>
  <si>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</si>
  <si>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</si>
  <si>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</si>
  <si>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</si>
  <si>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</si>
  <si>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</si>
  <si>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</si>
  <si>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</si>
  <si>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</si>
  <si>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</si>
  <si>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</si>
  <si>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</si>
  <si>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</si>
  <si>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</si>
  <si>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</si>
  <si>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朝倉市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</si>
  <si>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</si>
  <si>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</si>
  <si>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</si>
  <si>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</si>
  <si>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</si>
  <si>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</si>
  <si>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</si>
  <si>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</si>
  <si>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</si>
  <si>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</si>
  <si>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</si>
  <si>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</si>
  <si>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</si>
  <si>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</si>
  <si>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</si>
  <si>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</si>
  <si>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を超えているものの、経費回収率は100%を下回っており、汚水処理原価を使用料で回収できていない状況です。また、汚水処理原価は、物価高上昇に伴う維持管理費の増加等により増加傾向にあり、類似団体平均値よりも高い水準となっています。安定した事業継続のために、収益増加や費用削減などの経営改善や使用料改定等を検討する必要があります。
・企業債残高対事業規模比率は類似団体平均値よりも低い水準にあり、収益規模と比べて企業債残高が少ないことを示しています。ただし、比率は増加傾向にあり、今後も一定の新規投資及び更新投資が見込まれるため、より計画的な更新が必要となります。流動比率については、類似団体平均値よりは高いものの、建設改良及び企業債償還に係る支出を一般会計からの繰入金に依存していることなどにより100%を大きく下回っており、支払能力を高めるための経営改善を図っていく必要があります。
・水洗化率は類似団体平均値を若干下回っているものの、増加傾向にあります。今後も「汚水処理構想」に基づき、未整備区域への下水道整備を進め、水洗化率の更なる向上を図ります。</t>
    <phoneticPr fontId="4"/>
  </si>
  <si>
    <t>・平成9年度に一部供用を開始した比較的新しい施設であるため、類似団体平均値に比べて有形固定資産減価償却率は低く、管渠及び施設の老朽化の度合いは低い水準にあります。
・管渠老朽化率はゼロで、老朽化はさほど進行していないため、当面は管渠更新の予定はありません。</t>
    <phoneticPr fontId="4"/>
  </si>
  <si>
    <t>・経常収支は現時点において黒字ですが、将来的には人口減少により使用料収入の増加が見込めない一方、物価上昇等により汚水処理に係る費用は増加することが見込まれ、中長期的に収益的収支の赤字が危惧されますので、適正な使用料となるよう使用料改定について検討します。
・現状、管渠については老朽化が進んでいないために経営の負担とはなっていないものの、処理場やマンホールポンプ等の施設や設備は耐用年数を経過している資産も少なくないことから、ストックマネジメント計画を策定し、計画的に設備の更新を行っています。将来にわたり下水道サービスの提供を安定的に継続するため、改築(更新・長寿命化)費用増加が重要課題となることが見込まれており、中長期的な視野で事業運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</si>
</sst>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3F-4F3C-907E-7005611573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43F-4F3C-907E-7005611573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68.849999999999994</c:v>
                </c:pt>
                <c:pt idx="1">
                  <c:v>72.63</c:v>
                </c:pt>
                <c:pt idx="2">
                  <c:v>78.010000000000005</c:v>
                </c:pt>
                <c:pt idx="3">
                  <c:v>79.67</c:v>
                </c:pt>
                <c:pt idx="4">
                  <c:v>63.58</c:v>
                </c:pt>
              </c:numCache>
            </c:numRef>
          </c:val>
          <c:extLst>
            <c:ext xmlns:c16="http://schemas.microsoft.com/office/drawing/2014/chart" uri="{C3380CC4-5D6E-409C-BE32-E72D297353CC}">
              <c16:uniqueId val="{00000000-35F9-45FB-8906-1599C4B201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35F9-45FB-8906-1599C4B201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79.77</c:v>
                </c:pt>
                <c:pt idx="1">
                  <c:v>82.54</c:v>
                </c:pt>
                <c:pt idx="2">
                  <c:v>83.88</c:v>
                </c:pt>
                <c:pt idx="3">
                  <c:v>84.08</c:v>
                </c:pt>
                <c:pt idx="4">
                  <c:v>83.88</c:v>
                </c:pt>
              </c:numCache>
            </c:numRef>
          </c:val>
          <c:extLst>
            <c:ext xmlns:c16="http://schemas.microsoft.com/office/drawing/2014/chart" uri="{C3380CC4-5D6E-409C-BE32-E72D297353CC}">
              <c16:uniqueId val="{00000000-2D4B-4DCD-9AAE-7F3499578E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D4B-4DCD-9AAE-7F3499578E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110.15</c:v>
                </c:pt>
                <c:pt idx="1">
                  <c:v>117.56</c:v>
                </c:pt>
                <c:pt idx="2">
                  <c:v>126.82</c:v>
                </c:pt>
                <c:pt idx="3">
                  <c:v>115.16</c:v>
                </c:pt>
                <c:pt idx="4">
                  <c:v>117.6</c:v>
                </c:pt>
              </c:numCache>
            </c:numRef>
          </c:val>
          <c:extLst>
            <c:ext xmlns:c16="http://schemas.microsoft.com/office/drawing/2014/chart" uri="{C3380CC4-5D6E-409C-BE32-E72D297353CC}">
              <c16:uniqueId val="{00000000-6270-4424-B43F-33E8934E17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270-4424-B43F-33E8934E17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11.27</c:v>
                </c:pt>
                <c:pt idx="1">
                  <c:v>13.29</c:v>
                </c:pt>
                <c:pt idx="2">
                  <c:v>15.66</c:v>
                </c:pt>
                <c:pt idx="3">
                  <c:v>17.71</c:v>
                </c:pt>
                <c:pt idx="4">
                  <c:v>19.41</c:v>
                </c:pt>
              </c:numCache>
            </c:numRef>
          </c:val>
          <c:extLst>
            <c:ext xmlns:c16="http://schemas.microsoft.com/office/drawing/2014/chart" uri="{C3380CC4-5D6E-409C-BE32-E72D297353CC}">
              <c16:uniqueId val="{00000000-FCAB-4FB0-BE40-BAB9725A81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CAB-4FB0-BE40-BAB9725A81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C9-4CD1-A810-05138B36A0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CC9-4CD1-A810-05138B36A0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23-4B77-979A-97CD340550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723-4B77-979A-97CD340550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30.82</c:v>
                </c:pt>
                <c:pt idx="1">
                  <c:v>43.69</c:v>
                </c:pt>
                <c:pt idx="2">
                  <c:v>55.07</c:v>
                </c:pt>
                <c:pt idx="3">
                  <c:v>70.09</c:v>
                </c:pt>
                <c:pt idx="4">
                  <c:v>57.59</c:v>
                </c:pt>
              </c:numCache>
            </c:numRef>
          </c:val>
          <c:extLst>
            <c:ext xmlns:c16="http://schemas.microsoft.com/office/drawing/2014/chart" uri="{C3380CC4-5D6E-409C-BE32-E72D297353CC}">
              <c16:uniqueId val="{00000000-8B78-4495-AE9F-F9CC9F9784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B78-4495-AE9F-F9CC9F9784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123.35</c:v>
                </c:pt>
                <c:pt idx="1">
                  <c:v>104.56</c:v>
                </c:pt>
                <c:pt idx="2">
                  <c:v>87.01</c:v>
                </c:pt>
                <c:pt idx="3">
                  <c:v>540.55999999999995</c:v>
                </c:pt>
                <c:pt idx="4">
                  <c:v>633.29</c:v>
                </c:pt>
              </c:numCache>
            </c:numRef>
          </c:val>
          <c:extLst>
            <c:ext xmlns:c16="http://schemas.microsoft.com/office/drawing/2014/chart" uri="{C3380CC4-5D6E-409C-BE32-E72D297353CC}">
              <c16:uniqueId val="{00000000-EA4D-4350-B2E1-EF260D90D5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A4D-4350-B2E1-EF260D90D5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70.23</c:v>
                </c:pt>
                <c:pt idx="1">
                  <c:v>76.89</c:v>
                </c:pt>
                <c:pt idx="2">
                  <c:v>64.709999999999994</c:v>
                </c:pt>
                <c:pt idx="3">
                  <c:v>70.430000000000007</c:v>
                </c:pt>
                <c:pt idx="4">
                  <c:v>73.47</c:v>
                </c:pt>
              </c:numCache>
            </c:numRef>
          </c:val>
          <c:extLst>
            <c:ext xmlns:c16="http://schemas.microsoft.com/office/drawing/2014/chart" uri="{C3380CC4-5D6E-409C-BE32-E72D297353CC}">
              <c16:uniqueId val="{00000000-D6AE-4206-9B8C-A999696AFB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D6AE-4206-9B8C-A999696AFB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286.14</c:v>
                </c:pt>
                <c:pt idx="1">
                  <c:v>265.14</c:v>
                </c:pt>
                <c:pt idx="2">
                  <c:v>310.60000000000002</c:v>
                </c:pt>
                <c:pt idx="3">
                  <c:v>271.73</c:v>
                </c:pt>
                <c:pt idx="4">
                  <c:v>283.27999999999997</c:v>
                </c:pt>
              </c:numCache>
            </c:numRef>
          </c:val>
          <c:extLst>
            <c:ext xmlns:c16="http://schemas.microsoft.com/office/drawing/2014/chart" uri="{C3380CC4-5D6E-409C-BE32-E72D297353CC}">
              <c16:uniqueId val="{00000000-6218-4162-862D-EA0DCC24D4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218-4162-862D-EA0DCC24D4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5" zoomScaleNormal="100" workbookViewId="0">
      <selection activeCell="BL66" sqref="BL66:BZ82"/>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福岡県　朝倉市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50024</v>
      </c>
      <c r="AM8" s="36"/>
      <c r="AN8" s="36"/>
      <c r="AO8" s="36"/>
      <c r="AP8" s="36"/>
      <c r="AQ8" s="36"/>
      <c r="AR8" s="36"/>
      <c r="AS8" s="36"/>
      <c r="AT8" s="37">
        <f>データ!T6</f>
        <v>246.71</v>
      </c>
      <c r="AU8" s="37"/>
      <c r="AV8" s="37"/>
      <c r="AW8" s="37"/>
      <c r="AX8" s="37"/>
      <c r="AY8" s="37"/>
      <c r="AZ8" s="37"/>
      <c r="BA8" s="37"/>
      <c r="BB8" s="37">
        <f>データ!U6</f>
        <v>202.76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61.58</v>
      </c>
      <c r="J10" s="37"/>
      <c r="K10" s="37"/>
      <c r="L10" s="37"/>
      <c r="M10" s="37"/>
      <c r="N10" s="37"/>
      <c r="O10" s="37"/>
      <c r="P10" s="37">
        <f>データ!P6</f>
        <v>12.2</v>
      </c>
      <c r="Q10" s="37"/>
      <c r="R10" s="37"/>
      <c r="S10" s="37"/>
      <c r="T10" s="37"/>
      <c r="U10" s="37"/>
      <c r="V10" s="37"/>
      <c r="W10" s="37">
        <f>データ!Q6</f>
        <v>69.66</v>
      </c>
      <c r="X10" s="37"/>
      <c r="Y10" s="37"/>
      <c r="Z10" s="37"/>
      <c r="AA10" s="37"/>
      <c r="AB10" s="37"/>
      <c r="AC10" s="37"/>
      <c r="AD10" s="36">
        <f>データ!R6</f>
        <v>4400</v>
      </c>
      <c r="AE10" s="36"/>
      <c r="AF10" s="36"/>
      <c r="AG10" s="36"/>
      <c r="AH10" s="36"/>
      <c r="AI10" s="36"/>
      <c r="AJ10" s="36"/>
      <c r="AK10" s="2"/>
      <c r="AL10" s="36">
        <f>データ!V6</f>
        <v>6068</v>
      </c>
      <c r="AM10" s="36"/>
      <c r="AN10" s="36"/>
      <c r="AO10" s="36"/>
      <c r="AP10" s="36"/>
      <c r="AQ10" s="36"/>
      <c r="AR10" s="36"/>
      <c r="AS10" s="36"/>
      <c r="AT10" s="37">
        <f>データ!W6</f>
        <v>3.17</v>
      </c>
      <c r="AU10" s="37"/>
      <c r="AV10" s="37"/>
      <c r="AW10" s="37"/>
      <c r="AX10" s="37"/>
      <c r="AY10" s="37"/>
      <c r="AZ10" s="37"/>
      <c r="BA10" s="37"/>
      <c r="BB10" s="37">
        <f>データ!X6</f>
        <v>1914.2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DHHX1K8gfFLkuQW93Cu1If8zbSthUCLB67pimS4EPxzGJqjpqN6iXg4ocZoNZROi6ehpzHjIDen+38KJS5V/A==" saltValue="c2j5Moaby6tl9Cer4byTm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402281</v>
      </c>
      <c r="D6" s="19">
        <f t="shared" si="3"/>
        <v>46</v>
      </c>
      <c r="E6" s="19">
        <f t="shared" si="3"/>
        <v>17</v>
      </c>
      <c r="F6" s="19">
        <f t="shared" si="3"/>
        <v>4</v>
      </c>
      <c r="G6" s="19">
        <f t="shared" si="3"/>
        <v>0</v>
      </c>
      <c r="H6" s="19" t="str">
        <f t="shared" si="3"/>
        <v>福岡県　朝倉市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61.58</v>
      </c>
      <c r="P6" s="20">
        <f t="shared" si="3"/>
        <v>12.2</v>
      </c>
      <c r="Q6" s="20">
        <f t="shared" si="3"/>
        <v>69.66</v>
      </c>
      <c r="R6" s="20">
        <f t="shared" si="3"/>
        <v>4400</v>
      </c>
      <c r="S6" s="20">
        <f t="shared" si="3"/>
        <v>50024</v>
      </c>
      <c r="T6" s="20">
        <f t="shared" si="3"/>
        <v>246.71</v>
      </c>
      <c r="U6" s="20">
        <f t="shared" si="3"/>
        <v>202.76</v>
      </c>
      <c r="V6" s="20">
        <f t="shared" si="3"/>
        <v>6068</v>
      </c>
      <c r="W6" s="20">
        <f t="shared" si="3"/>
        <v>3.17</v>
      </c>
      <c r="X6" s="20">
        <f t="shared" si="3"/>
        <v>1914.2</v>
      </c>
      <c r="Y6" s="21">
        <f>IF(Y7="",NA(),Y7)</f>
        <v>110.15</v>
      </c>
      <c r="Z6" s="21">
        <f t="shared" ref="Z6:AH6" si="4">IF(Z7="",NA(),Z7)</f>
        <v>117.56</v>
      </c>
      <c r="AA6" s="21">
        <f t="shared" si="4"/>
        <v>126.82</v>
      </c>
      <c r="AB6" s="21">
        <f t="shared" si="4"/>
        <v>115.16</v>
      </c>
      <c r="AC6" s="21">
        <f t="shared" si="4"/>
        <v>117.6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30.82</v>
      </c>
      <c r="AV6" s="21">
        <f t="shared" ref="AV6:BD6" si="6">IF(AV7="",NA(),AV7)</f>
        <v>43.69</v>
      </c>
      <c r="AW6" s="21">
        <f t="shared" si="6"/>
        <v>55.07</v>
      </c>
      <c r="AX6" s="21">
        <f t="shared" si="6"/>
        <v>70.09</v>
      </c>
      <c r="AY6" s="21">
        <f t="shared" si="6"/>
        <v>57.59</v>
      </c>
      <c r="AZ6" s="21">
        <f t="shared" si="6"/>
        <v>44.24</v>
      </c>
      <c r="BA6" s="21">
        <f t="shared" si="6"/>
        <v>43.07</v>
      </c>
      <c r="BB6" s="21">
        <f t="shared" si="6"/>
        <v>45.42</v>
      </c>
      <c r="BC6" s="21">
        <f t="shared" si="6"/>
        <v>50.63</v>
      </c>
      <c r="BD6" s="21">
        <f t="shared" si="6"/>
        <v>53.28</v>
      </c>
      <c r="BE6" s="20" t="str">
        <f>IF(BE7="","",IF(BE7="-","【-】","【"&amp;SUBSTITUTE(TEXT(BE7,"#,##0.00"),"-","△")&amp;"】"))</f>
        <v>【50.90】</v>
      </c>
      <c r="BF6" s="21">
        <f>IF(BF7="",NA(),BF7)</f>
        <v>123.35</v>
      </c>
      <c r="BG6" s="21">
        <f t="shared" ref="BG6:BO6" si="7">IF(BG7="",NA(),BG7)</f>
        <v>104.56</v>
      </c>
      <c r="BH6" s="21">
        <f t="shared" si="7"/>
        <v>87.01</v>
      </c>
      <c r="BI6" s="21">
        <f t="shared" si="7"/>
        <v>540.55999999999995</v>
      </c>
      <c r="BJ6" s="21">
        <f t="shared" si="7"/>
        <v>633.29</v>
      </c>
      <c r="BK6" s="21">
        <f t="shared" si="7"/>
        <v>1258.43</v>
      </c>
      <c r="BL6" s="21">
        <f t="shared" si="7"/>
        <v>1163.75</v>
      </c>
      <c r="BM6" s="21">
        <f t="shared" si="7"/>
        <v>1195.47</v>
      </c>
      <c r="BN6" s="21">
        <f t="shared" si="7"/>
        <v>1168.69</v>
      </c>
      <c r="BO6" s="21">
        <f t="shared" si="7"/>
        <v>1142.44</v>
      </c>
      <c r="BP6" s="20" t="str">
        <f>IF(BP7="","",IF(BP7="-","【-】","【"&amp;SUBSTITUTE(TEXT(BP7,"#,##0.00"),"-","△")&amp;"】"))</f>
        <v>【1,099.15】</v>
      </c>
      <c r="BQ6" s="21">
        <f>IF(BQ7="",NA(),BQ7)</f>
        <v>70.23</v>
      </c>
      <c r="BR6" s="21">
        <f t="shared" ref="BR6:BZ6" si="8">IF(BR7="",NA(),BR7)</f>
        <v>76.89</v>
      </c>
      <c r="BS6" s="21">
        <f t="shared" si="8"/>
        <v>64.709999999999994</v>
      </c>
      <c r="BT6" s="21">
        <f t="shared" si="8"/>
        <v>70.430000000000007</v>
      </c>
      <c r="BU6" s="21">
        <f t="shared" si="8"/>
        <v>73.47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286.14</v>
      </c>
      <c r="CC6" s="21">
        <f t="shared" ref="CC6:CK6" si="9">IF(CC7="",NA(),CC7)</f>
        <v>265.14</v>
      </c>
      <c r="CD6" s="21">
        <f t="shared" si="9"/>
        <v>310.60000000000002</v>
      </c>
      <c r="CE6" s="21">
        <f t="shared" si="9"/>
        <v>271.73</v>
      </c>
      <c r="CF6" s="21">
        <f t="shared" si="9"/>
        <v>283.27999999999997</v>
      </c>
      <c r="CG6" s="21">
        <f t="shared" si="9"/>
        <v>224.88</v>
      </c>
      <c r="CH6" s="21">
        <f t="shared" si="9"/>
        <v>228.64</v>
      </c>
      <c r="CI6" s="21">
        <f t="shared" si="9"/>
        <v>239.46</v>
      </c>
      <c r="CJ6" s="21">
        <f t="shared" si="9"/>
        <v>233.15</v>
      </c>
      <c r="CK6" s="21">
        <f t="shared" si="9"/>
        <v>252.17</v>
      </c>
      <c r="CL6" s="20" t="str">
        <f>IF(CL7="","",IF(CL7="-","【-】","【"&amp;SUBSTITUTE(TEXT(CL7,"#,##0.00"),"-","△")&amp;"】"))</f>
        <v>【225.78】</v>
      </c>
      <c r="CM6" s="21">
        <f>IF(CM7="",NA(),CM7)</f>
        <v>68.849999999999994</v>
      </c>
      <c r="CN6" s="21">
        <f t="shared" ref="CN6:CV6" si="10">IF(CN7="",NA(),CN7)</f>
        <v>72.63</v>
      </c>
      <c r="CO6" s="21">
        <f t="shared" si="10"/>
        <v>78.010000000000005</v>
      </c>
      <c r="CP6" s="21">
        <f t="shared" si="10"/>
        <v>79.67</v>
      </c>
      <c r="CQ6" s="21">
        <f t="shared" si="10"/>
        <v>63.58</v>
      </c>
      <c r="CR6" s="21">
        <f t="shared" si="10"/>
        <v>42.4</v>
      </c>
      <c r="CS6" s="21">
        <f t="shared" si="10"/>
        <v>42.28</v>
      </c>
      <c r="CT6" s="21">
        <f t="shared" si="10"/>
        <v>41.06</v>
      </c>
      <c r="CU6" s="21">
        <f t="shared" si="10"/>
        <v>42.09</v>
      </c>
      <c r="CV6" s="21">
        <f t="shared" si="10"/>
        <v>42.15</v>
      </c>
      <c r="CW6" s="20" t="str">
        <f>IF(CW7="","",IF(CW7="-","【-】","【"&amp;SUBSTITUTE(TEXT(CW7,"#,##0.00"),"-","△")&amp;"】"))</f>
        <v>【43.17】</v>
      </c>
      <c r="CX6" s="21">
        <f>IF(CX7="",NA(),CX7)</f>
        <v>79.77</v>
      </c>
      <c r="CY6" s="21">
        <f t="shared" ref="CY6:DG6" si="11">IF(CY7="",NA(),CY7)</f>
        <v>82.54</v>
      </c>
      <c r="CZ6" s="21">
        <f t="shared" si="11"/>
        <v>83.88</v>
      </c>
      <c r="DA6" s="21">
        <f t="shared" si="11"/>
        <v>84.08</v>
      </c>
      <c r="DB6" s="21">
        <f t="shared" si="11"/>
        <v>83.88</v>
      </c>
      <c r="DC6" s="21">
        <f t="shared" si="11"/>
        <v>84.19</v>
      </c>
      <c r="DD6" s="21">
        <f t="shared" si="11"/>
        <v>84.34</v>
      </c>
      <c r="DE6" s="21">
        <f t="shared" si="11"/>
        <v>84.34</v>
      </c>
      <c r="DF6" s="21">
        <f t="shared" si="11"/>
        <v>84.73</v>
      </c>
      <c r="DG6" s="21">
        <f t="shared" si="11"/>
        <v>84.21</v>
      </c>
      <c r="DH6" s="20" t="str">
        <f>IF(DH7="","",IF(DH7="-","【-】","【"&amp;SUBSTITUTE(TEXT(DH7,"#,##0.00"),"-","△")&amp;"】"))</f>
        <v>【86.31】</v>
      </c>
      <c r="DI6" s="21">
        <f>IF(DI7="",NA(),DI7)</f>
        <v>11.27</v>
      </c>
      <c r="DJ6" s="21">
        <f t="shared" ref="DJ6:DR6" si="12">IF(DJ7="",NA(),DJ7)</f>
        <v>13.29</v>
      </c>
      <c r="DK6" s="21">
        <f t="shared" si="12"/>
        <v>15.66</v>
      </c>
      <c r="DL6" s="21">
        <f t="shared" si="12"/>
        <v>17.71</v>
      </c>
      <c r="DM6" s="21">
        <f t="shared" si="12"/>
        <v>19.41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5">
      <c r="A7" s="14"/>
      <c r="B7" s="23">
        <v>2024</v>
      </c>
      <c r="C7" s="23">
        <v>402281</v>
      </c>
      <c r="D7" s="23">
        <v>46</v>
      </c>
      <c r="E7" s="23">
        <v>17</v>
      </c>
      <c r="F7" s="23">
        <v>4</v>
      </c>
      <c r="G7" s="23">
        <v>0</v>
      </c>
      <c r="H7" s="23" t="s">
        <v>96</v>
      </c>
      <c r="I7" s="23" t="s">
        <v>97</v>
      </c>
      <c r="J7" s="23" t="s">
        <v>98</v>
      </c>
      <c r="K7" s="23" t="s">
        <v>99</v>
      </c>
      <c r="L7" s="23" t="s">
        <v>100</v>
      </c>
      <c r="M7" s="23" t="s">
        <v>101</v>
      </c>
      <c r="N7" s="24" t="s">
        <v>102</v>
      </c>
      <c r="O7" s="24">
        <v>61.58</v>
      </c>
      <c r="P7" s="24">
        <v>12.2</v>
      </c>
      <c r="Q7" s="24">
        <v>69.66</v>
      </c>
      <c r="R7" s="24">
        <v>4400</v>
      </c>
      <c r="S7" s="24">
        <v>50024</v>
      </c>
      <c r="T7" s="24">
        <v>246.71</v>
      </c>
      <c r="U7" s="24">
        <v>202.76</v>
      </c>
      <c r="V7" s="24">
        <v>6068</v>
      </c>
      <c r="W7" s="24">
        <v>3.17</v>
      </c>
      <c r="X7" s="24">
        <v>1914.2</v>
      </c>
      <c r="Y7" s="24">
        <v>110.15</v>
      </c>
      <c r="Z7" s="24">
        <v>117.56</v>
      </c>
      <c r="AA7" s="24">
        <v>126.82</v>
      </c>
      <c r="AB7" s="24">
        <v>115.16</v>
      </c>
      <c r="AC7" s="24">
        <v>117.6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30.82</v>
      </c>
      <c r="AV7" s="24">
        <v>43.69</v>
      </c>
      <c r="AW7" s="24">
        <v>55.07</v>
      </c>
      <c r="AX7" s="24">
        <v>70.09</v>
      </c>
      <c r="AY7" s="24">
        <v>57.59</v>
      </c>
      <c r="AZ7" s="24">
        <v>44.24</v>
      </c>
      <c r="BA7" s="24">
        <v>43.07</v>
      </c>
      <c r="BB7" s="24">
        <v>45.42</v>
      </c>
      <c r="BC7" s="24">
        <v>50.63</v>
      </c>
      <c r="BD7" s="24">
        <v>53.28</v>
      </c>
      <c r="BE7" s="24">
        <v>50.9</v>
      </c>
      <c r="BF7" s="24">
        <v>123.35</v>
      </c>
      <c r="BG7" s="24">
        <v>104.56</v>
      </c>
      <c r="BH7" s="24">
        <v>87.01</v>
      </c>
      <c r="BI7" s="24">
        <v>540.55999999999995</v>
      </c>
      <c r="BJ7" s="24">
        <v>633.29</v>
      </c>
      <c r="BK7" s="24">
        <v>1258.43</v>
      </c>
      <c r="BL7" s="24">
        <v>1163.75</v>
      </c>
      <c r="BM7" s="24">
        <v>1195.47</v>
      </c>
      <c r="BN7" s="24">
        <v>1168.69</v>
      </c>
      <c r="BO7" s="24">
        <v>1142.44</v>
      </c>
      <c r="BP7" s="24">
        <v>1099.1500000000001</v>
      </c>
      <c r="BQ7" s="24">
        <v>70.23</v>
      </c>
      <c r="BR7" s="24">
        <v>76.89</v>
      </c>
      <c r="BS7" s="24">
        <v>64.709999999999994</v>
      </c>
      <c r="BT7" s="24">
        <v>70.430000000000007</v>
      </c>
      <c r="BU7" s="24">
        <v>73.47</v>
      </c>
      <c r="BV7" s="24">
        <v>73.36</v>
      </c>
      <c r="BW7" s="24">
        <v>72.599999999999994</v>
      </c>
      <c r="BX7" s="24">
        <v>69.430000000000007</v>
      </c>
      <c r="BY7" s="24">
        <v>70.709999999999994</v>
      </c>
      <c r="BZ7" s="24">
        <v>66.63</v>
      </c>
      <c r="CA7" s="24">
        <v>72.92</v>
      </c>
      <c r="CB7" s="24">
        <v>286.14</v>
      </c>
      <c r="CC7" s="24">
        <v>265.14</v>
      </c>
      <c r="CD7" s="24">
        <v>310.60000000000002</v>
      </c>
      <c r="CE7" s="24">
        <v>271.73</v>
      </c>
      <c r="CF7" s="24">
        <v>283.27999999999997</v>
      </c>
      <c r="CG7" s="24">
        <v>224.88</v>
      </c>
      <c r="CH7" s="24">
        <v>228.64</v>
      </c>
      <c r="CI7" s="24">
        <v>239.46</v>
      </c>
      <c r="CJ7" s="24">
        <v>233.15</v>
      </c>
      <c r="CK7" s="24">
        <v>252.17</v>
      </c>
      <c r="CL7" s="24">
        <v>225.78</v>
      </c>
      <c r="CM7" s="24">
        <v>68.849999999999994</v>
      </c>
      <c r="CN7" s="24">
        <v>72.63</v>
      </c>
      <c r="CO7" s="24">
        <v>78.010000000000005</v>
      </c>
      <c r="CP7" s="24">
        <v>79.67</v>
      </c>
      <c r="CQ7" s="24">
        <v>63.58</v>
      </c>
      <c r="CR7" s="24">
        <v>42.4</v>
      </c>
      <c r="CS7" s="24">
        <v>42.28</v>
      </c>
      <c r="CT7" s="24">
        <v>41.06</v>
      </c>
      <c r="CU7" s="24">
        <v>42.09</v>
      </c>
      <c r="CV7" s="24">
        <v>42.15</v>
      </c>
      <c r="CW7" s="24">
        <v>43.17</v>
      </c>
      <c r="CX7" s="24">
        <v>79.77</v>
      </c>
      <c r="CY7" s="24">
        <v>82.54</v>
      </c>
      <c r="CZ7" s="24">
        <v>83.88</v>
      </c>
      <c r="DA7" s="24">
        <v>84.08</v>
      </c>
      <c r="DB7" s="24">
        <v>83.88</v>
      </c>
      <c r="DC7" s="24">
        <v>84.19</v>
      </c>
      <c r="DD7" s="24">
        <v>84.34</v>
      </c>
      <c r="DE7" s="24">
        <v>84.34</v>
      </c>
      <c r="DF7" s="24">
        <v>84.73</v>
      </c>
      <c r="DG7" s="24">
        <v>84.21</v>
      </c>
      <c r="DH7" s="24">
        <v>86.31</v>
      </c>
      <c r="DI7" s="24">
        <v>11.27</v>
      </c>
      <c r="DJ7" s="24">
        <v>13.29</v>
      </c>
      <c r="DK7" s="24">
        <v>15.66</v>
      </c>
      <c r="DL7" s="24">
        <v>17.71</v>
      </c>
      <c r="DM7" s="24">
        <v>19.41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大内田 知栄子</cp:lastModifiedBy>
  <dcterms:created xsi:type="dcterms:W3CDTF">2025-12-23T06:14:34Z</dcterms:created>
  <dcterms:modified xsi:type="dcterms:W3CDTF">2026-01-30T00:58:14Z</dcterms:modified>
  <cp:category/>
</cp:coreProperties>
</file>