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hnsv314\014上下水道課\令和7年度（2025年度）\01_総括\04_一般調査・報告\103_福岡県行財政支援課\R8.1.19_公営企業に係る経営比較分析表（令和６年度決算）の分析等について\【経営比較分析表】2024_402281_46_1718\"/>
    </mc:Choice>
  </mc:AlternateContent>
  <xr:revisionPtr revIDLastSave="0" documentId="13_ncr:1_{D3F379B4-8099-4F24-A5EC-D9A0D1A3E588}" xr6:coauthVersionLast="47" xr6:coauthVersionMax="47" xr10:uidLastSave="{00000000-0000-0000-0000-000000000000}"/>
  <workbookProtection workbookAlgorithmName="SHA-512" workbookHashValue="FnCglOdbYwjVpIOIC64c/76QwdQuCB9TDpylkIv63WomWGtR1LCNSzYHl4N6+fE2DfxgWO5z5AX3J/9oTk8UcQ==" workbookSaltValue="j+GsRFdFUlXxYFOVMHzJ9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F85" i="4"/>
  <c r="E85" i="4"/>
  <c r="AL10" i="4"/>
  <c r="I10"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<sst xmlns="http://schemas.openxmlformats.org/spreadsheetml/2006/main" count="253" uniqueCount="116">
  <si>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</si>
  <si>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</si>
  <si>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</si>
  <si>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</si>
  <si>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</si>
  <si>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</si>
  <si>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</si>
  <si>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</si>
  <si>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</si>
  <si>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</si>
  <si>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</si>
  <si>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</si>
  <si>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</si>
  <si>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</si>
  <si>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</si>
  <si>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</si>
  <si>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</si>
  <si>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</si>
  <si>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</si>
  <si>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</si>
  <si>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</si>
  <si>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</si>
  <si>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</si>
  <si>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</si>
  <si>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</si>
  <si>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</si>
  <si>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</si>
  <si>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</si>
  <si>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</si>
  <si>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</si>
  <si>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</si>
  <si>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</si>
  <si>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</si>
  <si>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</si>
  <si>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</si>
  <si>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</si>
  <si>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</si>
  <si>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</si>
  <si>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</si>
  <si>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</si>
  <si>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</si>
  <si>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</si>
  <si>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</si>
  <si>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</si>
  <si>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</si>
  <si>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</si>
  <si>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</si>
  <si>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</si>
  <si>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</si>
  <si>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</si>
  <si>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</si>
  <si>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</si>
  <si>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</si>
  <si>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</si>
  <si>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</si>
  <si>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</si>
  <si>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</si>
  <si>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</si>
  <si>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</si>
  <si>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</si>
  <si>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</si>
  <si>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</si>
  <si>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</si>
  <si>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</si>
  <si>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</si>
  <si>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</si>
  <si>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</si>
  <si>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</si>
  <si>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</si>
  <si>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</si>
  <si>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</si>
  <si>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</si>
  <si>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</si>
  <si>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</si>
  <si>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</si>
  <si>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</si>
  <si>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</si>
  <si>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</si>
  <si>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</si>
  <si>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</si>
  <si>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</si>
  <si>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</si>
  <si>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</si>
  <si>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</si>
  <si>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</si>
  <si>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</si>
  <si>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</si>
  <si>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</si>
  <si>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</si>
  <si>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</si>
  <si>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</si>
  <si>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</si>
  <si>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</si>
  <si>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</si>
  <si>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</si>
  <si>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</si>
  <si>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朝倉市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</si>
  <si>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</si>
  <si>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</si>
  <si>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</si>
  <si>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</si>
  <si>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</si>
  <si>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</si>
  <si>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</si>
  <si>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</si>
  <si>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</si>
  <si>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</si>
  <si>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</si>
  <si>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</si>
  <si>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</si>
  <si>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</si>
  <si>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</si>
  <si>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</si>
  <si>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経常収支比率は100％を超えているものの、経費回収率は100%を大きく下回っており、汚水処理原価を使用料で回収できていない状況です。また、汚水処理原価は、類似団体平均値は下回っているものの、物価上昇に伴う維持管理費の増加等により増加傾向にあります。安定した事業継続のために、収益増加や費用削減などの経営改善や使用料改定等を検討する必要があります。
・企業債残高対事業規模比率は類似団体平均値よりも低い水準にあり、収益規模と比べて企業債残高が少ないことを示しています。ただし、今後は一定の更新投資が見込まれるため、より計画的な更新が必要となります。流動比率については、100%を上回り、類似団体平均値に比べても高い水準にあります。
・水洗化率は100％で推移しています。
</t>
    <phoneticPr fontId="4"/>
  </si>
  <si>
    <t>・年々施設・設備の老朽化が進んでおり、類似団体平均も超えています。計画的な更新投資の必要があります。</t>
    <phoneticPr fontId="4"/>
  </si>
  <si>
    <t>・経常収支は現時点において黒字ですが、将来的に人口減少により使用料収入の増加が見込めない一方、物価上昇等により汚水処理に係る費用は増加することが見込まれ、中長期的に収益的収支の赤字が危惧されますので、適正な使用料となるよう使用料改定について検討します。
・施設・設備の老朽化が進んできていることから、法定検査と保守点検を徹底し浄化槽の延命化（長寿命化）を行っています。将来にわたり下水道サービスの提供を安定的に継続するため、改築(更新・長寿命化)費用増加が重要課題となることが見込まれており、中長期的な視野で事業運営に努めます。</t>
    <rPh sb="151" eb="155">
      <t>ホウテイケンサ</t>
    </rPh>
    <rPh sb="156" eb="160">
      <t>ホシュテンケン</t>
    </rPh>
    <rPh sb="161" eb="163">
      <t>テッテイ</t>
    </rPh>
    <rPh sb="178" eb="17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</si>
</sst>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44-4503-83B0-37E017C589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A44-4503-83B0-37E017C589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100</c:v>
                </c:pt>
                <c:pt idx="1">
                  <c:v>100</c:v>
                </c:pt>
                <c:pt idx="2">
                  <c:v>47.52</c:v>
                </c:pt>
                <c:pt idx="3">
                  <c:v>46.44</c:v>
                </c:pt>
                <c:pt idx="4">
                  <c:v>46.24</c:v>
                </c:pt>
              </c:numCache>
            </c:numRef>
          </c:val>
          <c:extLst>
            <c:ext xmlns:c16="http://schemas.microsoft.com/office/drawing/2014/chart" uri="{C3380CC4-5D6E-409C-BE32-E72D297353CC}">
              <c16:uniqueId val="{00000000-04C1-4463-9ADC-F0CB4F863B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04C1-4463-9ADC-F0CB4F863B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96.91</c:v>
                </c:pt>
                <c:pt idx="1">
                  <c:v>100</c:v>
                </c:pt>
                <c:pt idx="2">
                  <c:v>100</c:v>
                </c:pt>
                <c:pt idx="3">
                  <c:v>100</c:v>
                </c:pt>
                <c:pt idx="4">
                  <c:v>100</c:v>
                </c:pt>
              </c:numCache>
            </c:numRef>
          </c:val>
          <c:extLst>
            <c:ext xmlns:c16="http://schemas.microsoft.com/office/drawing/2014/chart" uri="{C3380CC4-5D6E-409C-BE32-E72D297353CC}">
              <c16:uniqueId val="{00000000-C5C7-4354-99E3-C39C86B712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C5C7-4354-99E3-C39C86B712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105.79</c:v>
                </c:pt>
                <c:pt idx="1">
                  <c:v>102.19</c:v>
                </c:pt>
                <c:pt idx="2">
                  <c:v>103.84</c:v>
                </c:pt>
                <c:pt idx="3">
                  <c:v>105.85</c:v>
                </c:pt>
                <c:pt idx="4">
                  <c:v>105.23</c:v>
                </c:pt>
              </c:numCache>
            </c:numRef>
          </c:val>
          <c:extLst>
            <c:ext xmlns:c16="http://schemas.microsoft.com/office/drawing/2014/chart" uri="{C3380CC4-5D6E-409C-BE32-E72D297353CC}">
              <c16:uniqueId val="{00000000-5121-4D30-9C1E-0565A0ED41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5121-4D30-9C1E-0565A0ED41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17.010000000000002</c:v>
                </c:pt>
                <c:pt idx="1">
                  <c:v>21.19</c:v>
                </c:pt>
                <c:pt idx="2">
                  <c:v>25.13</c:v>
                </c:pt>
                <c:pt idx="3">
                  <c:v>29.22</c:v>
                </c:pt>
                <c:pt idx="4">
                  <c:v>33.01</c:v>
                </c:pt>
              </c:numCache>
            </c:numRef>
          </c:val>
          <c:extLst>
            <c:ext xmlns:c16="http://schemas.microsoft.com/office/drawing/2014/chart" uri="{C3380CC4-5D6E-409C-BE32-E72D297353CC}">
              <c16:uniqueId val="{00000000-D02B-44BC-856A-37FBA3200C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D02B-44BC-856A-37FBA3200C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CB-4B2E-A64D-CE42359307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CB-4B2E-A64D-CE42359307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5C-427A-9F03-3C122F277D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DC5C-427A-9F03-3C122F277D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108.1</c:v>
                </c:pt>
                <c:pt idx="1">
                  <c:v>106.58</c:v>
                </c:pt>
                <c:pt idx="2">
                  <c:v>108.5</c:v>
                </c:pt>
                <c:pt idx="3">
                  <c:v>124.29</c:v>
                </c:pt>
                <c:pt idx="4">
                  <c:v>139.77000000000001</c:v>
                </c:pt>
              </c:numCache>
            </c:numRef>
          </c:val>
          <c:extLst>
            <c:ext xmlns:c16="http://schemas.microsoft.com/office/drawing/2014/chart" uri="{C3380CC4-5D6E-409C-BE32-E72D297353CC}">
              <c16:uniqueId val="{00000000-5D8B-498E-82C3-ED43F7DB96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5D8B-498E-82C3-ED43F7DB96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393.18</c:v>
                </c:pt>
                <c:pt idx="1">
                  <c:v>322.88</c:v>
                </c:pt>
                <c:pt idx="2">
                  <c:v>84.34</c:v>
                </c:pt>
                <c:pt idx="3">
                  <c:v>80.06</c:v>
                </c:pt>
                <c:pt idx="4">
                  <c:v>87.83</c:v>
                </c:pt>
              </c:numCache>
            </c:numRef>
          </c:val>
          <c:extLst>
            <c:ext xmlns:c16="http://schemas.microsoft.com/office/drawing/2014/chart" uri="{C3380CC4-5D6E-409C-BE32-E72D297353CC}">
              <c16:uniqueId val="{00000000-51F3-4711-B724-A21AE98297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51F3-4711-B724-A21AE98297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63.44</c:v>
                </c:pt>
                <c:pt idx="1">
                  <c:v>64.08</c:v>
                </c:pt>
                <c:pt idx="2">
                  <c:v>69.33</c:v>
                </c:pt>
                <c:pt idx="3">
                  <c:v>67.92</c:v>
                </c:pt>
                <c:pt idx="4">
                  <c:v>67.540000000000006</c:v>
                </c:pt>
              </c:numCache>
            </c:numRef>
          </c:val>
          <c:extLst>
            <c:ext xmlns:c16="http://schemas.microsoft.com/office/drawing/2014/chart" uri="{C3380CC4-5D6E-409C-BE32-E72D297353CC}">
              <c16:uniqueId val="{00000000-4B5D-459A-9CFD-999F2D2600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4B5D-459A-9CFD-999F2D2600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150.02000000000001</c:v>
                </c:pt>
                <c:pt idx="1">
                  <c:v>150.04</c:v>
                </c:pt>
                <c:pt idx="2">
                  <c:v>290.64</c:v>
                </c:pt>
                <c:pt idx="3">
                  <c:v>303.66000000000003</c:v>
                </c:pt>
                <c:pt idx="4">
                  <c:v>308.27</c:v>
                </c:pt>
              </c:numCache>
            </c:numRef>
          </c:val>
          <c:extLst>
            <c:ext xmlns:c16="http://schemas.microsoft.com/office/drawing/2014/chart" uri="{C3380CC4-5D6E-409C-BE32-E72D297353CC}">
              <c16:uniqueId val="{00000000-BC34-4614-9A6B-2FB2428FBF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BC34-4614-9A6B-2FB2428FBF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7265625" defaultRowHeight="13" x14ac:dyDescent="0.2"/>
  <cols>
    <col min="1" max="1" width="2.72656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福岡県　朝倉市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50024</v>
      </c>
      <c r="AM8" s="36"/>
      <c r="AN8" s="36"/>
      <c r="AO8" s="36"/>
      <c r="AP8" s="36"/>
      <c r="AQ8" s="36"/>
      <c r="AR8" s="36"/>
      <c r="AS8" s="36"/>
      <c r="AT8" s="37">
        <f>データ!T6</f>
        <v>246.71</v>
      </c>
      <c r="AU8" s="37"/>
      <c r="AV8" s="37"/>
      <c r="AW8" s="37"/>
      <c r="AX8" s="37"/>
      <c r="AY8" s="37"/>
      <c r="AZ8" s="37"/>
      <c r="BA8" s="37"/>
      <c r="BB8" s="37">
        <f>データ!U6</f>
        <v>202.76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61.51</v>
      </c>
      <c r="J10" s="37"/>
      <c r="K10" s="37"/>
      <c r="L10" s="37"/>
      <c r="M10" s="37"/>
      <c r="N10" s="37"/>
      <c r="O10" s="37"/>
      <c r="P10" s="37">
        <f>データ!P6</f>
        <v>12.35</v>
      </c>
      <c r="Q10" s="37"/>
      <c r="R10" s="37"/>
      <c r="S10" s="37"/>
      <c r="T10" s="37"/>
      <c r="U10" s="37"/>
      <c r="V10" s="37"/>
      <c r="W10" s="37">
        <f>データ!Q6</f>
        <v>100</v>
      </c>
      <c r="X10" s="37"/>
      <c r="Y10" s="37"/>
      <c r="Z10" s="37"/>
      <c r="AA10" s="37"/>
      <c r="AB10" s="37"/>
      <c r="AC10" s="37"/>
      <c r="AD10" s="36">
        <f>データ!R6</f>
        <v>4400</v>
      </c>
      <c r="AE10" s="36"/>
      <c r="AF10" s="36"/>
      <c r="AG10" s="36"/>
      <c r="AH10" s="36"/>
      <c r="AI10" s="36"/>
      <c r="AJ10" s="36"/>
      <c r="AK10" s="2"/>
      <c r="AL10" s="36">
        <f>データ!V6</f>
        <v>6142</v>
      </c>
      <c r="AM10" s="36"/>
      <c r="AN10" s="36"/>
      <c r="AO10" s="36"/>
      <c r="AP10" s="36"/>
      <c r="AQ10" s="36"/>
      <c r="AR10" s="36"/>
      <c r="AS10" s="36"/>
      <c r="AT10" s="37">
        <f>データ!W6</f>
        <v>229.86</v>
      </c>
      <c r="AU10" s="37"/>
      <c r="AV10" s="37"/>
      <c r="AW10" s="37"/>
      <c r="AX10" s="37"/>
      <c r="AY10" s="37"/>
      <c r="AZ10" s="37"/>
      <c r="BA10" s="37"/>
      <c r="BB10" s="37">
        <f>データ!X6</f>
        <v>26.72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yHp9Yjq8sx9U9al5saM58ypGigxRU5xc1HbpMcO4VE8b/hR9kH40qCy2GS9fvoOM0fA7xNYsLlmNEiC11siYzw==" saltValue="mDhmZeQHC3EGW45GtLki5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8164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402281</v>
      </c>
      <c r="D6" s="19">
        <f t="shared" si="3"/>
        <v>46</v>
      </c>
      <c r="E6" s="19">
        <f t="shared" si="3"/>
        <v>18</v>
      </c>
      <c r="F6" s="19">
        <f t="shared" si="3"/>
        <v>0</v>
      </c>
      <c r="G6" s="19">
        <f t="shared" si="3"/>
        <v>0</v>
      </c>
      <c r="H6" s="19" t="str">
        <f t="shared" si="3"/>
        <v>福岡県　朝倉市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61.51</v>
      </c>
      <c r="P6" s="20">
        <f t="shared" si="3"/>
        <v>12.35</v>
      </c>
      <c r="Q6" s="20">
        <f t="shared" si="3"/>
        <v>100</v>
      </c>
      <c r="R6" s="20">
        <f t="shared" si="3"/>
        <v>4400</v>
      </c>
      <c r="S6" s="20">
        <f t="shared" si="3"/>
        <v>50024</v>
      </c>
      <c r="T6" s="20">
        <f t="shared" si="3"/>
        <v>246.71</v>
      </c>
      <c r="U6" s="20">
        <f t="shared" si="3"/>
        <v>202.76</v>
      </c>
      <c r="V6" s="20">
        <f t="shared" si="3"/>
        <v>6142</v>
      </c>
      <c r="W6" s="20">
        <f t="shared" si="3"/>
        <v>229.86</v>
      </c>
      <c r="X6" s="20">
        <f t="shared" si="3"/>
        <v>26.72</v>
      </c>
      <c r="Y6" s="21">
        <f>IF(Y7="",NA(),Y7)</f>
        <v>105.79</v>
      </c>
      <c r="Z6" s="21">
        <f t="shared" ref="Z6:AH6" si="4">IF(Z7="",NA(),Z7)</f>
        <v>102.19</v>
      </c>
      <c r="AA6" s="21">
        <f t="shared" si="4"/>
        <v>103.84</v>
      </c>
      <c r="AB6" s="21">
        <f t="shared" si="4"/>
        <v>105.85</v>
      </c>
      <c r="AC6" s="21">
        <f t="shared" si="4"/>
        <v>105.23</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108.1</v>
      </c>
      <c r="AV6" s="21">
        <f t="shared" ref="AV6:BD6" si="6">IF(AV7="",NA(),AV7)</f>
        <v>106.58</v>
      </c>
      <c r="AW6" s="21">
        <f t="shared" si="6"/>
        <v>108.5</v>
      </c>
      <c r="AX6" s="21">
        <f t="shared" si="6"/>
        <v>124.29</v>
      </c>
      <c r="AY6" s="21">
        <f t="shared" si="6"/>
        <v>139.77000000000001</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393.18</v>
      </c>
      <c r="BG6" s="21">
        <f t="shared" ref="BG6:BO6" si="7">IF(BG7="",NA(),BG7)</f>
        <v>322.88</v>
      </c>
      <c r="BH6" s="21">
        <f t="shared" si="7"/>
        <v>84.34</v>
      </c>
      <c r="BI6" s="21">
        <f t="shared" si="7"/>
        <v>80.06</v>
      </c>
      <c r="BJ6" s="21">
        <f t="shared" si="7"/>
        <v>87.83</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63.44</v>
      </c>
      <c r="BR6" s="21">
        <f t="shared" ref="BR6:BZ6" si="8">IF(BR7="",NA(),BR7)</f>
        <v>64.08</v>
      </c>
      <c r="BS6" s="21">
        <f t="shared" si="8"/>
        <v>69.33</v>
      </c>
      <c r="BT6" s="21">
        <f t="shared" si="8"/>
        <v>67.92</v>
      </c>
      <c r="BU6" s="21">
        <f t="shared" si="8"/>
        <v>67.540000000000006</v>
      </c>
      <c r="BV6" s="21">
        <f t="shared" si="8"/>
        <v>60.59</v>
      </c>
      <c r="BW6" s="21">
        <f t="shared" si="8"/>
        <v>60</v>
      </c>
      <c r="BX6" s="21">
        <f t="shared" si="8"/>
        <v>59.01</v>
      </c>
      <c r="BY6" s="21">
        <f t="shared" si="8"/>
        <v>56.06</v>
      </c>
      <c r="BZ6" s="21">
        <f t="shared" si="8"/>
        <v>53.25</v>
      </c>
      <c r="CA6" s="20" t="str">
        <f>IF(CA7="","",IF(CA7="-","【-】","【"&amp;SUBSTITUTE(TEXT(CA7,"#,##0.00"),"-","△")&amp;"】"))</f>
        <v>【51.14】</v>
      </c>
      <c r="CB6" s="21">
        <f>IF(CB7="",NA(),CB7)</f>
        <v>150.02000000000001</v>
      </c>
      <c r="CC6" s="21">
        <f t="shared" ref="CC6:CK6" si="9">IF(CC7="",NA(),CC7)</f>
        <v>150.04</v>
      </c>
      <c r="CD6" s="21">
        <f t="shared" si="9"/>
        <v>290.64</v>
      </c>
      <c r="CE6" s="21">
        <f t="shared" si="9"/>
        <v>303.66000000000003</v>
      </c>
      <c r="CF6" s="21">
        <f t="shared" si="9"/>
        <v>308.27</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100</v>
      </c>
      <c r="CN6" s="21">
        <f t="shared" ref="CN6:CV6" si="10">IF(CN7="",NA(),CN7)</f>
        <v>100</v>
      </c>
      <c r="CO6" s="21">
        <f t="shared" si="10"/>
        <v>47.52</v>
      </c>
      <c r="CP6" s="21">
        <f t="shared" si="10"/>
        <v>46.44</v>
      </c>
      <c r="CQ6" s="21">
        <f t="shared" si="10"/>
        <v>46.24</v>
      </c>
      <c r="CR6" s="21">
        <f t="shared" si="10"/>
        <v>58.19</v>
      </c>
      <c r="CS6" s="21">
        <f t="shared" si="10"/>
        <v>56.52</v>
      </c>
      <c r="CT6" s="21">
        <f t="shared" si="10"/>
        <v>88.45</v>
      </c>
      <c r="CU6" s="21">
        <f t="shared" si="10"/>
        <v>54.08</v>
      </c>
      <c r="CV6" s="21">
        <f t="shared" si="10"/>
        <v>52.59</v>
      </c>
      <c r="CW6" s="20" t="str">
        <f>IF(CW7="","",IF(CW7="-","【-】","【"&amp;SUBSTITUTE(TEXT(CW7,"#,##0.00"),"-","△")&amp;"】"))</f>
        <v>【54.37】</v>
      </c>
      <c r="CX6" s="21">
        <f>IF(CX7="",NA(),CX7)</f>
        <v>96.91</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17.010000000000002</v>
      </c>
      <c r="DJ6" s="21">
        <f t="shared" ref="DJ6:DR6" si="12">IF(DJ7="",NA(),DJ7)</f>
        <v>21.19</v>
      </c>
      <c r="DK6" s="21">
        <f t="shared" si="12"/>
        <v>25.13</v>
      </c>
      <c r="DL6" s="21">
        <f t="shared" si="12"/>
        <v>29.22</v>
      </c>
      <c r="DM6" s="21">
        <f t="shared" si="12"/>
        <v>33.01</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402281</v>
      </c>
      <c r="D7" s="23">
        <v>46</v>
      </c>
      <c r="E7" s="23">
        <v>18</v>
      </c>
      <c r="F7" s="23">
        <v>0</v>
      </c>
      <c r="G7" s="23">
        <v>0</v>
      </c>
      <c r="H7" s="23" t="s">
        <v>96</v>
      </c>
      <c r="I7" s="23" t="s">
        <v>97</v>
      </c>
      <c r="J7" s="23" t="s">
        <v>98</v>
      </c>
      <c r="K7" s="23" t="s">
        <v>99</v>
      </c>
      <c r="L7" s="23" t="s">
        <v>100</v>
      </c>
      <c r="M7" s="23" t="s">
        <v>101</v>
      </c>
      <c r="N7" s="24" t="s">
        <v>102</v>
      </c>
      <c r="O7" s="24">
        <v>61.51</v>
      </c>
      <c r="P7" s="24">
        <v>12.35</v>
      </c>
      <c r="Q7" s="24">
        <v>100</v>
      </c>
      <c r="R7" s="24">
        <v>4400</v>
      </c>
      <c r="S7" s="24">
        <v>50024</v>
      </c>
      <c r="T7" s="24">
        <v>246.71</v>
      </c>
      <c r="U7" s="24">
        <v>202.76</v>
      </c>
      <c r="V7" s="24">
        <v>6142</v>
      </c>
      <c r="W7" s="24">
        <v>229.86</v>
      </c>
      <c r="X7" s="24">
        <v>26.72</v>
      </c>
      <c r="Y7" s="24">
        <v>105.79</v>
      </c>
      <c r="Z7" s="24">
        <v>102.19</v>
      </c>
      <c r="AA7" s="24">
        <v>103.84</v>
      </c>
      <c r="AB7" s="24">
        <v>105.85</v>
      </c>
      <c r="AC7" s="24">
        <v>105.23</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108.1</v>
      </c>
      <c r="AV7" s="24">
        <v>106.58</v>
      </c>
      <c r="AW7" s="24">
        <v>108.5</v>
      </c>
      <c r="AX7" s="24">
        <v>124.29</v>
      </c>
      <c r="AY7" s="24">
        <v>139.77000000000001</v>
      </c>
      <c r="AZ7" s="24">
        <v>100.47</v>
      </c>
      <c r="BA7" s="24">
        <v>122.71</v>
      </c>
      <c r="BB7" s="24">
        <v>138.19999999999999</v>
      </c>
      <c r="BC7" s="24">
        <v>126.97</v>
      </c>
      <c r="BD7" s="24">
        <v>103.61</v>
      </c>
      <c r="BE7" s="24">
        <v>106.63</v>
      </c>
      <c r="BF7" s="24">
        <v>393.18</v>
      </c>
      <c r="BG7" s="24">
        <v>322.88</v>
      </c>
      <c r="BH7" s="24">
        <v>84.34</v>
      </c>
      <c r="BI7" s="24">
        <v>80.06</v>
      </c>
      <c r="BJ7" s="24">
        <v>87.83</v>
      </c>
      <c r="BK7" s="24">
        <v>294.27</v>
      </c>
      <c r="BL7" s="24">
        <v>294.08999999999997</v>
      </c>
      <c r="BM7" s="24">
        <v>294.08999999999997</v>
      </c>
      <c r="BN7" s="24">
        <v>338.47</v>
      </c>
      <c r="BO7" s="24">
        <v>368.83</v>
      </c>
      <c r="BP7" s="24">
        <v>386.06</v>
      </c>
      <c r="BQ7" s="24">
        <v>63.44</v>
      </c>
      <c r="BR7" s="24">
        <v>64.08</v>
      </c>
      <c r="BS7" s="24">
        <v>69.33</v>
      </c>
      <c r="BT7" s="24">
        <v>67.92</v>
      </c>
      <c r="BU7" s="24">
        <v>67.540000000000006</v>
      </c>
      <c r="BV7" s="24">
        <v>60.59</v>
      </c>
      <c r="BW7" s="24">
        <v>60</v>
      </c>
      <c r="BX7" s="24">
        <v>59.01</v>
      </c>
      <c r="BY7" s="24">
        <v>56.06</v>
      </c>
      <c r="BZ7" s="24">
        <v>53.25</v>
      </c>
      <c r="CA7" s="24">
        <v>51.14</v>
      </c>
      <c r="CB7" s="24">
        <v>150.02000000000001</v>
      </c>
      <c r="CC7" s="24">
        <v>150.04</v>
      </c>
      <c r="CD7" s="24">
        <v>290.64</v>
      </c>
      <c r="CE7" s="24">
        <v>303.66000000000003</v>
      </c>
      <c r="CF7" s="24">
        <v>308.27</v>
      </c>
      <c r="CG7" s="24">
        <v>280.23</v>
      </c>
      <c r="CH7" s="24">
        <v>282.70999999999998</v>
      </c>
      <c r="CI7" s="24">
        <v>291.82</v>
      </c>
      <c r="CJ7" s="24">
        <v>304.36</v>
      </c>
      <c r="CK7" s="24">
        <v>325.45</v>
      </c>
      <c r="CL7" s="24">
        <v>329.31</v>
      </c>
      <c r="CM7" s="24">
        <v>100</v>
      </c>
      <c r="CN7" s="24">
        <v>100</v>
      </c>
      <c r="CO7" s="24">
        <v>47.52</v>
      </c>
      <c r="CP7" s="24">
        <v>46.44</v>
      </c>
      <c r="CQ7" s="24">
        <v>46.24</v>
      </c>
      <c r="CR7" s="24">
        <v>58.19</v>
      </c>
      <c r="CS7" s="24">
        <v>56.52</v>
      </c>
      <c r="CT7" s="24">
        <v>88.45</v>
      </c>
      <c r="CU7" s="24">
        <v>54.08</v>
      </c>
      <c r="CV7" s="24">
        <v>52.59</v>
      </c>
      <c r="CW7" s="24">
        <v>54.37</v>
      </c>
      <c r="CX7" s="24">
        <v>96.91</v>
      </c>
      <c r="CY7" s="24">
        <v>100</v>
      </c>
      <c r="CZ7" s="24">
        <v>100</v>
      </c>
      <c r="DA7" s="24">
        <v>100</v>
      </c>
      <c r="DB7" s="24">
        <v>100</v>
      </c>
      <c r="DC7" s="24">
        <v>87.8</v>
      </c>
      <c r="DD7" s="24">
        <v>88.43</v>
      </c>
      <c r="DE7" s="24">
        <v>90.34</v>
      </c>
      <c r="DF7" s="24">
        <v>90.57</v>
      </c>
      <c r="DG7" s="24">
        <v>87.02</v>
      </c>
      <c r="DH7" s="24">
        <v>84.89</v>
      </c>
      <c r="DI7" s="24">
        <v>17.010000000000002</v>
      </c>
      <c r="DJ7" s="24">
        <v>21.19</v>
      </c>
      <c r="DK7" s="24">
        <v>25.13</v>
      </c>
      <c r="DL7" s="24">
        <v>29.22</v>
      </c>
      <c r="DM7" s="24">
        <v>33.01</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高山 愛</cp:lastModifiedBy>
  <dcterms:created xsi:type="dcterms:W3CDTF">2025-12-23T06:31:38Z</dcterms:created>
  <dcterms:modified xsi:type="dcterms:W3CDTF">2026-01-30T01:11:35Z</dcterms:modified>
  <cp:category/>
</cp:coreProperties>
</file>