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sanas1\＠朝倉市共有\下水道課\庶務係共通\010 下水道総括\002 決算\H27共通資料\2017.0126 経営比較分析表\回答(20170213差換)\"/>
    </mc:Choice>
  </mc:AlternateContent>
  <workbookProtection workbookPassword="8649" lockStructure="1"/>
  <bookViews>
    <workbookView minimized="1"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<sst xmlns="http://schemas.openxmlformats.org/spreadsheetml/2006/main" count="226" uniqueCount="111">
  <si>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</si>
  <si>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</si>
  <si>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</si>
  <si>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</si>
  <si>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</si>
  <si>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</si>
  <si>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</si>
  <si>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</si>
  <si>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</si>
  <si>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</si>
  <si>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</si>
  <si>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</si>
  <si>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</si>
  <si>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</si>
  <si>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</si>
  <si>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</si>
  <si>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</si>
  <si>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</si>
  <si>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</si>
  <si>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</si>
  <si>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</si>
  <si>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</si>
  <si>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</si>
  <si>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</si>
  <si>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</si>
  <si>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</si>
  <si>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</si>
  <si>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</si>
  <si>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</si>
  <si>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</si>
  <si>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</si>
  <si>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</si>
  <si>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</si>
  <si>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</si>
  <si>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</si>
  <si>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</si>
  <si>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</si>
  <si>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</si>
  <si>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</si>
  <si>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</si>
  <si>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</si>
  <si>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</si>
  <si>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</si>
  <si>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</si>
  <si>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</si>
  <si>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</si>
  <si>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</si>
  <si>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</si>
  <si>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</si>
  <si>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</si>
  <si>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</si>
  <si>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</si>
  <si>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</si>
  <si>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</si>
  <si>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</si>
  <si>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</si>
  <si>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</si>
  <si>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</si>
  <si>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</si>
  <si>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</si>
  <si>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</si>
  <si>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</si>
  <si>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</si>
  <si>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</si>
  <si>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</si>
  <si>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</si>
  <si>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</si>
  <si>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</si>
  <si>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</si>
  <si>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</si>
  <si>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</si>
  <si>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</si>
  <si>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</si>
  <si>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</si>
  <si>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</si>
  <si>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</si>
  <si>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</si>
  <si>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</si>
  <si>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</si>
  <si>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</si>
  <si>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</si>
  <si>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</si>
  <si>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</si>
  <si>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</si>
  <si>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</si>
  <si>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</si>
  <si>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</si>
  <si>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</si>
  <si>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</si>
  <si>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</si>
  <si>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</si>
  <si>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</si>
  <si>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</si>
  <si>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</si>
  <si>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</si>
  <si>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</si>
  <si>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福岡県　朝倉市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</si>
  <si>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</si>
  <si>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</si>
  <si>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</si>
  <si>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</si>
  <si>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</si>
  <si>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</si>
  <si>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</si>
  <si>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</si>
  <si>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</si>
  <si>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</si>
  <si>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</si>
  <si>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供用開始済区域の拡大により未だ変動を続けていますが、新規供用開始区域が市街地周辺部に差し掛かっていることもあり、収益の伸びが鈍くなる一方、建設事業の加速に伴う地方債償還費の増加が単年度収支低下の要因となっています。
④債務残高については、H23年より人口密集地を供用開始範囲に取り込んだことで分母が伸び、類似団体と比較しても低い水準を維持できています。
⑤料金水準に関しては類似団体と比較すると高い率を維持しているものの、経費の全てを賄うことはできていません。
⑥汚水処理原価については流域下水道事業維持管理のための負担金が大きなウェイトを占めていますが、概ね類似団体並みの効率性を維持できています。
⑧水洗化率については処理区域を拡大する際の加入促進に力を入れることで、逓増しています。
</t>
    <phoneticPr fontId="4"/>
  </si>
  <si>
    <t>平成15年度からの供用開始で、管渠については比較的新しく、老朽化していません。</t>
    <phoneticPr fontId="4"/>
  </si>
  <si>
    <t>当該事業は未だ建設事業を実施中ですが、建設事業完了後に繰入基準外の繰入に依存しない経営を継続できるよう、単年度収支についても収入の増加や費用の節減の面で改善が必要です。
　整備予定の地域については、積極的な説明会等の実施による新規接続の取り組みを継続し、整備済みの地域の未接続者に対しては、下水道施設の重要性を啓発します。費用に関しては流域下水道事業の維持管理負担が大半を占めているため、事業全体の効率化等の提言を積極的に行います。
　管渠の老朽化については現状で問題とはなっていませんが、今後も定期的な調査を行い、施設全体が充分に能力を発揮できるような維持管理に努めます。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</si>
</sst>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981160"/>
        <c:axId val="18098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80981160"/>
        <c:axId val="180982728"/>
      </c:lineChart>
      <c:dateAx>
        <c:axId val="180981160"/>
        <c:scaling>
          <c:orientation val="minMax"/>
        </c:scaling>
        <c:delete val="1"/>
        <c:axPos val="b"/>
        <c:numFmt formatCode="ge" sourceLinked="1"/>
        <c:majorTickMark val="none"/>
        <c:minorTickMark val="none"/>
        <c:tickLblPos val="none"/>
        <c:crossAx val="180982728"/>
        <c:crosses val="autoZero"/>
        <c:auto val="1"/>
        <c:lblOffset val="100"/>
        <c:baseTimeUnit val="years"/>
      </c:dateAx>
      <c:valAx>
        <c:axId val="18098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8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6048112"/>
        <c:axId val="36604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366048112"/>
        <c:axId val="366048504"/>
      </c:lineChart>
      <c:dateAx>
        <c:axId val="366048112"/>
        <c:scaling>
          <c:orientation val="minMax"/>
        </c:scaling>
        <c:delete val="1"/>
        <c:axPos val="b"/>
        <c:numFmt formatCode="ge" sourceLinked="1"/>
        <c:majorTickMark val="none"/>
        <c:minorTickMark val="none"/>
        <c:tickLblPos val="none"/>
        <c:crossAx val="366048504"/>
        <c:crosses val="autoZero"/>
        <c:auto val="1"/>
        <c:lblOffset val="100"/>
        <c:baseTimeUnit val="years"/>
      </c:dateAx>
      <c:valAx>
        <c:axId val="36604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4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77.989999999999995</c:v>
                </c:pt>
                <c:pt idx="1">
                  <c:v>86.44</c:v>
                </c:pt>
                <c:pt idx="2">
                  <c:v>91.83</c:v>
                </c:pt>
                <c:pt idx="3">
                  <c:v>92.5</c:v>
                </c:pt>
                <c:pt idx="4">
                  <c:v>92.91</c:v>
                </c:pt>
              </c:numCache>
            </c:numRef>
          </c:val>
        </c:ser>
        <c:dLbls>
          <c:showLegendKey val="0"/>
          <c:showVal val="0"/>
          <c:showCatName val="0"/>
          <c:showSerName val="0"/>
          <c:showPercent val="0"/>
          <c:showBubbleSize val="0"/>
        </c:dLbls>
        <c:gapWidth val="150"/>
        <c:axId val="366049680"/>
        <c:axId val="36605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366049680"/>
        <c:axId val="366050072"/>
      </c:lineChart>
      <c:dateAx>
        <c:axId val="366049680"/>
        <c:scaling>
          <c:orientation val="minMax"/>
        </c:scaling>
        <c:delete val="1"/>
        <c:axPos val="b"/>
        <c:numFmt formatCode="ge" sourceLinked="1"/>
        <c:majorTickMark val="none"/>
        <c:minorTickMark val="none"/>
        <c:tickLblPos val="none"/>
        <c:crossAx val="366050072"/>
        <c:crosses val="autoZero"/>
        <c:auto val="1"/>
        <c:lblOffset val="100"/>
        <c:baseTimeUnit val="years"/>
      </c:dateAx>
      <c:valAx>
        <c:axId val="36605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4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84.55</c:v>
                </c:pt>
                <c:pt idx="1">
                  <c:v>87.92</c:v>
                </c:pt>
                <c:pt idx="2">
                  <c:v>88.2</c:v>
                </c:pt>
                <c:pt idx="3">
                  <c:v>86.21</c:v>
                </c:pt>
                <c:pt idx="4">
                  <c:v>84.33</c:v>
                </c:pt>
              </c:numCache>
            </c:numRef>
          </c:val>
        </c:ser>
        <c:dLbls>
          <c:showLegendKey val="0"/>
          <c:showVal val="0"/>
          <c:showCatName val="0"/>
          <c:showSerName val="0"/>
          <c:showPercent val="0"/>
          <c:showBubbleSize val="0"/>
        </c:dLbls>
        <c:gapWidth val="150"/>
        <c:axId val="180979200"/>
        <c:axId val="18098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979200"/>
        <c:axId val="180983512"/>
      </c:lineChart>
      <c:dateAx>
        <c:axId val="180979200"/>
        <c:scaling>
          <c:orientation val="minMax"/>
        </c:scaling>
        <c:delete val="1"/>
        <c:axPos val="b"/>
        <c:numFmt formatCode="ge" sourceLinked="1"/>
        <c:majorTickMark val="none"/>
        <c:minorTickMark val="none"/>
        <c:tickLblPos val="none"/>
        <c:crossAx val="180983512"/>
        <c:crosses val="autoZero"/>
        <c:auto val="1"/>
        <c:lblOffset val="100"/>
        <c:baseTimeUnit val="years"/>
      </c:dateAx>
      <c:valAx>
        <c:axId val="18098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978416"/>
        <c:axId val="21613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978416"/>
        <c:axId val="216139336"/>
      </c:lineChart>
      <c:dateAx>
        <c:axId val="180978416"/>
        <c:scaling>
          <c:orientation val="minMax"/>
        </c:scaling>
        <c:delete val="1"/>
        <c:axPos val="b"/>
        <c:numFmt formatCode="ge" sourceLinked="1"/>
        <c:majorTickMark val="none"/>
        <c:minorTickMark val="none"/>
        <c:tickLblPos val="none"/>
        <c:crossAx val="216139336"/>
        <c:crosses val="autoZero"/>
        <c:auto val="1"/>
        <c:lblOffset val="100"/>
        <c:baseTimeUnit val="years"/>
      </c:dateAx>
      <c:valAx>
        <c:axId val="21613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7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138160"/>
        <c:axId val="21613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138160"/>
        <c:axId val="216137768"/>
      </c:lineChart>
      <c:dateAx>
        <c:axId val="216138160"/>
        <c:scaling>
          <c:orientation val="minMax"/>
        </c:scaling>
        <c:delete val="1"/>
        <c:axPos val="b"/>
        <c:numFmt formatCode="ge" sourceLinked="1"/>
        <c:majorTickMark val="none"/>
        <c:minorTickMark val="none"/>
        <c:tickLblPos val="none"/>
        <c:crossAx val="216137768"/>
        <c:crosses val="autoZero"/>
        <c:auto val="1"/>
        <c:lblOffset val="100"/>
        <c:baseTimeUnit val="years"/>
      </c:dateAx>
      <c:valAx>
        <c:axId val="21613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1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984568"/>
        <c:axId val="2089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984568"/>
        <c:axId val="208984960"/>
      </c:lineChart>
      <c:dateAx>
        <c:axId val="208984568"/>
        <c:scaling>
          <c:orientation val="minMax"/>
        </c:scaling>
        <c:delete val="1"/>
        <c:axPos val="b"/>
        <c:numFmt formatCode="ge" sourceLinked="1"/>
        <c:majorTickMark val="none"/>
        <c:minorTickMark val="none"/>
        <c:tickLblPos val="none"/>
        <c:crossAx val="208984960"/>
        <c:crosses val="autoZero"/>
        <c:auto val="1"/>
        <c:lblOffset val="100"/>
        <c:baseTimeUnit val="years"/>
      </c:dateAx>
      <c:valAx>
        <c:axId val="2089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8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986528"/>
        <c:axId val="20898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986528"/>
        <c:axId val="208987312"/>
      </c:lineChart>
      <c:dateAx>
        <c:axId val="208986528"/>
        <c:scaling>
          <c:orientation val="minMax"/>
        </c:scaling>
        <c:delete val="1"/>
        <c:axPos val="b"/>
        <c:numFmt formatCode="ge" sourceLinked="1"/>
        <c:majorTickMark val="none"/>
        <c:minorTickMark val="none"/>
        <c:tickLblPos val="none"/>
        <c:crossAx val="208987312"/>
        <c:crosses val="autoZero"/>
        <c:auto val="1"/>
        <c:lblOffset val="100"/>
        <c:baseTimeUnit val="years"/>
      </c:dateAx>
      <c:valAx>
        <c:axId val="20898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1296.49</c:v>
                </c:pt>
                <c:pt idx="1">
                  <c:v>986.46</c:v>
                </c:pt>
                <c:pt idx="2">
                  <c:v>920.42</c:v>
                </c:pt>
                <c:pt idx="3">
                  <c:v>914.56</c:v>
                </c:pt>
                <c:pt idx="4">
                  <c:v>1062.8800000000001</c:v>
                </c:pt>
              </c:numCache>
            </c:numRef>
          </c:val>
        </c:ser>
        <c:dLbls>
          <c:showLegendKey val="0"/>
          <c:showVal val="0"/>
          <c:showCatName val="0"/>
          <c:showSerName val="0"/>
          <c:showPercent val="0"/>
          <c:showBubbleSize val="0"/>
        </c:dLbls>
        <c:gapWidth val="150"/>
        <c:axId val="215480648"/>
        <c:axId val="21548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215480648"/>
        <c:axId val="215481040"/>
      </c:lineChart>
      <c:dateAx>
        <c:axId val="215480648"/>
        <c:scaling>
          <c:orientation val="minMax"/>
        </c:scaling>
        <c:delete val="1"/>
        <c:axPos val="b"/>
        <c:numFmt formatCode="ge" sourceLinked="1"/>
        <c:majorTickMark val="none"/>
        <c:minorTickMark val="none"/>
        <c:tickLblPos val="none"/>
        <c:crossAx val="215481040"/>
        <c:crosses val="autoZero"/>
        <c:auto val="1"/>
        <c:lblOffset val="100"/>
        <c:baseTimeUnit val="years"/>
      </c:dateAx>
      <c:valAx>
        <c:axId val="21548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48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68.27</c:v>
                </c:pt>
                <c:pt idx="1">
                  <c:v>73.98</c:v>
                </c:pt>
                <c:pt idx="2">
                  <c:v>71.849999999999994</c:v>
                </c:pt>
                <c:pt idx="3">
                  <c:v>71.37</c:v>
                </c:pt>
                <c:pt idx="4">
                  <c:v>69.709999999999994</c:v>
                </c:pt>
              </c:numCache>
            </c:numRef>
          </c:val>
        </c:ser>
        <c:dLbls>
          <c:showLegendKey val="0"/>
          <c:showVal val="0"/>
          <c:showCatName val="0"/>
          <c:showSerName val="0"/>
          <c:showPercent val="0"/>
          <c:showBubbleSize val="0"/>
        </c:dLbls>
        <c:gapWidth val="150"/>
        <c:axId val="215481824"/>
        <c:axId val="36749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215481824"/>
        <c:axId val="367490736"/>
      </c:lineChart>
      <c:dateAx>
        <c:axId val="215481824"/>
        <c:scaling>
          <c:orientation val="minMax"/>
        </c:scaling>
        <c:delete val="1"/>
        <c:axPos val="b"/>
        <c:numFmt formatCode="ge" sourceLinked="1"/>
        <c:majorTickMark val="none"/>
        <c:minorTickMark val="none"/>
        <c:tickLblPos val="none"/>
        <c:crossAx val="367490736"/>
        <c:crosses val="autoZero"/>
        <c:auto val="1"/>
        <c:lblOffset val="100"/>
        <c:baseTimeUnit val="years"/>
      </c:dateAx>
      <c:valAx>
        <c:axId val="36749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48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280.10000000000002</c:v>
                </c:pt>
                <c:pt idx="1">
                  <c:v>264.70999999999998</c:v>
                </c:pt>
                <c:pt idx="2">
                  <c:v>271.33</c:v>
                </c:pt>
                <c:pt idx="3">
                  <c:v>282.7</c:v>
                </c:pt>
                <c:pt idx="4">
                  <c:v>289.41000000000003</c:v>
                </c:pt>
              </c:numCache>
            </c:numRef>
          </c:val>
        </c:ser>
        <c:dLbls>
          <c:showLegendKey val="0"/>
          <c:showVal val="0"/>
          <c:showCatName val="0"/>
          <c:showSerName val="0"/>
          <c:showPercent val="0"/>
          <c:showBubbleSize val="0"/>
        </c:dLbls>
        <c:gapWidth val="150"/>
        <c:axId val="214233360"/>
        <c:axId val="22348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214233360"/>
        <c:axId val="223487272"/>
      </c:lineChart>
      <c:dateAx>
        <c:axId val="214233360"/>
        <c:scaling>
          <c:orientation val="minMax"/>
        </c:scaling>
        <c:delete val="1"/>
        <c:axPos val="b"/>
        <c:numFmt formatCode="ge" sourceLinked="1"/>
        <c:majorTickMark val="none"/>
        <c:minorTickMark val="none"/>
        <c:tickLblPos val="none"/>
        <c:crossAx val="223487272"/>
        <c:crosses val="autoZero"/>
        <c:auto val="1"/>
        <c:lblOffset val="100"/>
        <c:baseTimeUnit val="years"/>
      </c:dateAx>
      <c:valAx>
        <c:axId val="22348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3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福岡県　朝倉市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55322</v>
      </c>
      <c r="AM8" s="64"/>
      <c r="AN8" s="64"/>
      <c r="AO8" s="64"/>
      <c r="AP8" s="64"/>
      <c r="AQ8" s="64"/>
      <c r="AR8" s="64"/>
      <c r="AS8" s="64"/>
      <c r="AT8" s="63">
        <f>データ!S6</f>
        <v>246.71</v>
      </c>
      <c r="AU8" s="63"/>
      <c r="AV8" s="63"/>
      <c r="AW8" s="63"/>
      <c r="AX8" s="63"/>
      <c r="AY8" s="63"/>
      <c r="AZ8" s="63"/>
      <c r="BA8" s="63"/>
      <c r="BB8" s="63">
        <f>データ!T6</f>
        <v>224.24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23.81</v>
      </c>
      <c r="Q10" s="63"/>
      <c r="R10" s="63"/>
      <c r="S10" s="63"/>
      <c r="T10" s="63"/>
      <c r="U10" s="63"/>
      <c r="V10" s="63"/>
      <c r="W10" s="63">
        <f>データ!P6</f>
        <v>88.28</v>
      </c>
      <c r="X10" s="63"/>
      <c r="Y10" s="63"/>
      <c r="Z10" s="63"/>
      <c r="AA10" s="63"/>
      <c r="AB10" s="63"/>
      <c r="AC10" s="63"/>
      <c r="AD10" s="64">
        <f>データ!Q6</f>
        <v>4320</v>
      </c>
      <c r="AE10" s="64"/>
      <c r="AF10" s="64"/>
      <c r="AG10" s="64"/>
      <c r="AH10" s="64"/>
      <c r="AI10" s="64"/>
      <c r="AJ10" s="64"/>
      <c r="AK10" s="2"/>
      <c r="AL10" s="64">
        <f>データ!U6</f>
        <v>13093</v>
      </c>
      <c r="AM10" s="64"/>
      <c r="AN10" s="64"/>
      <c r="AO10" s="64"/>
      <c r="AP10" s="64"/>
      <c r="AQ10" s="64"/>
      <c r="AR10" s="64"/>
      <c r="AS10" s="64"/>
      <c r="AT10" s="63">
        <f>データ!V6</f>
        <v>4.25</v>
      </c>
      <c r="AU10" s="63"/>
      <c r="AV10" s="63"/>
      <c r="AW10" s="63"/>
      <c r="AX10" s="63"/>
      <c r="AY10" s="63"/>
      <c r="AZ10" s="63"/>
      <c r="BA10" s="63"/>
      <c r="BB10" s="63">
        <f>データ!W6</f>
        <v>3080.71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402281</v>
      </c>
      <c r="D6" s="31">
        <f t="shared" si="3"/>
        <v>47</v>
      </c>
      <c r="E6" s="31">
        <f t="shared" si="3"/>
        <v>17</v>
      </c>
      <c r="F6" s="31">
        <f t="shared" si="3"/>
        <v>1</v>
      </c>
      <c r="G6" s="31">
        <f t="shared" si="3"/>
        <v>0</v>
      </c>
      <c r="H6" s="31" t="str">
        <f t="shared" si="3"/>
        <v>福岡県　朝倉市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23.81</v>
      </c>
      <c r="P6" s="32">
        <f t="shared" si="3"/>
        <v>88.28</v>
      </c>
      <c r="Q6" s="32">
        <f t="shared" si="3"/>
        <v>4320</v>
      </c>
      <c r="R6" s="32">
        <f t="shared" si="3"/>
        <v>55322</v>
      </c>
      <c r="S6" s="32">
        <f t="shared" si="3"/>
        <v>246.71</v>
      </c>
      <c r="T6" s="32">
        <f t="shared" si="3"/>
        <v>224.24</v>
      </c>
      <c r="U6" s="32">
        <f t="shared" si="3"/>
        <v>13093</v>
      </c>
      <c r="V6" s="32">
        <f t="shared" si="3"/>
        <v>4.25</v>
      </c>
      <c r="W6" s="32">
        <f t="shared" si="3"/>
        <v>3080.71</v>
      </c>
      <c r="X6" s="33">
        <f>IF(X7="",NA(),X7)</f>
        <v>84.55</v>
      </c>
      <c r="Y6" s="33">
        <f t="shared" ref="Y6:AG6" si="4">IF(Y7="",NA(),Y7)</f>
        <v>87.92</v>
      </c>
      <c r="Z6" s="33">
        <f t="shared" si="4"/>
        <v>88.2</v>
      </c>
      <c r="AA6" s="33">
        <f t="shared" si="4"/>
        <v>86.21</v>
      </c>
      <c r="AB6" s="33">
        <f t="shared" si="4"/>
        <v>84.33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1296.49</v>
      </c>
      <c r="BF6" s="33">
        <f t="shared" ref="BF6:BN6" si="7">IF(BF7="",NA(),BF7)</f>
        <v>986.46</v>
      </c>
      <c r="BG6" s="33">
        <f t="shared" si="7"/>
        <v>920.42</v>
      </c>
      <c r="BH6" s="33">
        <f t="shared" si="7"/>
        <v>914.56</v>
      </c>
      <c r="BI6" s="33">
        <f t="shared" si="7"/>
        <v>1062.8800000000001</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68.27</v>
      </c>
      <c r="BQ6" s="33">
        <f t="shared" ref="BQ6:BY6" si="8">IF(BQ7="",NA(),BQ7)</f>
        <v>73.98</v>
      </c>
      <c r="BR6" s="33">
        <f t="shared" si="8"/>
        <v>71.849999999999994</v>
      </c>
      <c r="BS6" s="33">
        <f t="shared" si="8"/>
        <v>71.37</v>
      </c>
      <c r="BT6" s="33">
        <f t="shared" si="8"/>
        <v>69.709999999999994</v>
      </c>
      <c r="BU6" s="33">
        <f t="shared" si="8"/>
        <v>54.46</v>
      </c>
      <c r="BV6" s="33">
        <f t="shared" si="8"/>
        <v>57.36</v>
      </c>
      <c r="BW6" s="33">
        <f t="shared" si="8"/>
        <v>57.33</v>
      </c>
      <c r="BX6" s="33">
        <f t="shared" si="8"/>
        <v>60.78</v>
      </c>
      <c r="BY6" s="33">
        <f t="shared" si="8"/>
        <v>60.17</v>
      </c>
      <c r="BZ6" s="32" t="str">
        <f>IF(BZ7="","",IF(BZ7="-","【-】","【"&amp;SUBSTITUTE(TEXT(BZ7,"#,##0.00"),"-","△")&amp;"】"))</f>
        <v>【98.53】</v>
      </c>
      <c r="CA6" s="33">
        <f>IF(CA7="",NA(),CA7)</f>
        <v>280.10000000000002</v>
      </c>
      <c r="CB6" s="33">
        <f t="shared" ref="CB6:CJ6" si="9">IF(CB7="",NA(),CB7)</f>
        <v>264.70999999999998</v>
      </c>
      <c r="CC6" s="33">
        <f t="shared" si="9"/>
        <v>271.33</v>
      </c>
      <c r="CD6" s="33">
        <f t="shared" si="9"/>
        <v>282.7</v>
      </c>
      <c r="CE6" s="33">
        <f t="shared" si="9"/>
        <v>289.41000000000003</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77.989999999999995</v>
      </c>
      <c r="CX6" s="33">
        <f t="shared" ref="CX6:DF6" si="11">IF(CX7="",NA(),CX7)</f>
        <v>86.44</v>
      </c>
      <c r="CY6" s="33">
        <f t="shared" si="11"/>
        <v>91.83</v>
      </c>
      <c r="CZ6" s="33">
        <f t="shared" si="11"/>
        <v>92.5</v>
      </c>
      <c r="DA6" s="33">
        <f t="shared" si="11"/>
        <v>92.91</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402281</v>
      </c>
      <c r="D7" s="35">
        <v>47</v>
      </c>
      <c r="E7" s="35">
        <v>17</v>
      </c>
      <c r="F7" s="35">
        <v>1</v>
      </c>
      <c r="G7" s="35">
        <v>0</v>
      </c>
      <c r="H7" s="35" t="s">
        <v>96</v>
      </c>
      <c r="I7" s="35" t="s">
        <v>97</v>
      </c>
      <c r="J7" s="35" t="s">
        <v>98</v>
      </c>
      <c r="K7" s="35" t="s">
        <v>99</v>
      </c>
      <c r="L7" s="35" t="s">
        <v>100</v>
      </c>
      <c r="M7" s="36" t="s">
        <v>101</v>
      </c>
      <c r="N7" s="36" t="s">
        <v>102</v>
      </c>
      <c r="O7" s="36">
        <v>23.81</v>
      </c>
      <c r="P7" s="36">
        <v>88.28</v>
      </c>
      <c r="Q7" s="36">
        <v>4320</v>
      </c>
      <c r="R7" s="36">
        <v>55322</v>
      </c>
      <c r="S7" s="36">
        <v>246.71</v>
      </c>
      <c r="T7" s="36">
        <v>224.24</v>
      </c>
      <c r="U7" s="36">
        <v>13093</v>
      </c>
      <c r="V7" s="36">
        <v>4.25</v>
      </c>
      <c r="W7" s="36">
        <v>3080.71</v>
      </c>
      <c r="X7" s="36">
        <v>84.55</v>
      </c>
      <c r="Y7" s="36">
        <v>87.92</v>
      </c>
      <c r="Z7" s="36">
        <v>88.2</v>
      </c>
      <c r="AA7" s="36">
        <v>86.21</v>
      </c>
      <c r="AB7" s="36">
        <v>84.33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1296.49</v>
      </c>
      <c r="BF7" s="36">
        <v>986.46</v>
      </c>
      <c r="BG7" s="36">
        <v>920.42</v>
      </c>
      <c r="BH7" s="36">
        <v>914.56</v>
      </c>
      <c r="BI7" s="36">
        <v>1062.8800000000001</v>
      </c>
      <c r="BJ7" s="36">
        <v>1749.66</v>
      </c>
      <c r="BK7" s="36">
        <v>1574.53</v>
      </c>
      <c r="BL7" s="36">
        <v>1506.51</v>
      </c>
      <c r="BM7" s="36">
        <v>1315.67</v>
      </c>
      <c r="BN7" s="36">
        <v>1240.1600000000001</v>
      </c>
      <c r="BO7" s="36">
        <v>763.62</v>
      </c>
      <c r="BP7" s="36">
        <v>68.27</v>
      </c>
      <c r="BQ7" s="36">
        <v>73.98</v>
      </c>
      <c r="BR7" s="36">
        <v>71.849999999999994</v>
      </c>
      <c r="BS7" s="36">
        <v>71.37</v>
      </c>
      <c r="BT7" s="36">
        <v>69.709999999999994</v>
      </c>
      <c r="BU7" s="36">
        <v>54.46</v>
      </c>
      <c r="BV7" s="36">
        <v>57.36</v>
      </c>
      <c r="BW7" s="36">
        <v>57.33</v>
      </c>
      <c r="BX7" s="36">
        <v>60.78</v>
      </c>
      <c r="BY7" s="36">
        <v>60.17</v>
      </c>
      <c r="BZ7" s="36">
        <v>98.53</v>
      </c>
      <c r="CA7" s="36">
        <v>280.10000000000002</v>
      </c>
      <c r="CB7" s="36">
        <v>264.70999999999998</v>
      </c>
      <c r="CC7" s="36">
        <v>271.33</v>
      </c>
      <c r="CD7" s="36">
        <v>282.7</v>
      </c>
      <c r="CE7" s="36">
        <v>289.41000000000003</v>
      </c>
      <c r="CF7" s="36">
        <v>293.08999999999997</v>
      </c>
      <c r="CG7" s="36">
        <v>279.91000000000003</v>
      </c>
      <c r="CH7" s="36">
        <v>284.52999999999997</v>
      </c>
      <c r="CI7" s="36">
        <v>276.26</v>
      </c>
      <c r="CJ7" s="36">
        <v>281.52999999999997</v>
      </c>
      <c r="CK7" s="36">
        <v>139.69999999999999</v>
      </c>
      <c r="CL7" s="36" t="s">
        <v>101</v>
      </c>
      <c r="CM7" s="36" t="s">
        <v>101</v>
      </c>
      <c r="CN7" s="36" t="s">
        <v>101</v>
      </c>
      <c r="CO7" s="36" t="s">
        <v>101</v>
      </c>
      <c r="CP7" s="36" t="s">
        <v>101</v>
      </c>
      <c r="CQ7" s="36">
        <v>38.950000000000003</v>
      </c>
      <c r="CR7" s="36">
        <v>40.07</v>
      </c>
      <c r="CS7" s="36">
        <v>39.92</v>
      </c>
      <c r="CT7" s="36">
        <v>41.63</v>
      </c>
      <c r="CU7" s="36">
        <v>44.89</v>
      </c>
      <c r="CV7" s="36">
        <v>60.01</v>
      </c>
      <c r="CW7" s="36">
        <v>77.989999999999995</v>
      </c>
      <c r="CX7" s="36">
        <v>86.44</v>
      </c>
      <c r="CY7" s="36">
        <v>91.83</v>
      </c>
      <c r="CZ7" s="36">
        <v>92.5</v>
      </c>
      <c r="DA7" s="36">
        <v>92.91</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平田 泰基</cp:lastModifiedBy>
  <dcterms:created xsi:type="dcterms:W3CDTF">2017-02-08T02:54:46Z</dcterms:created>
  <dcterms:modified xsi:type="dcterms:W3CDTF">2017-02-15T12:06:05Z</dcterms:modified>
  <cp:category/>
</cp:coreProperties>
</file>