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sanas1\＠朝倉市共有\下水道課\庶務係共通\010 下水道総括\002 決算\H27共通資料\2017.0126 経営比較分析表\回答(20170213差換)\"/>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<sst xmlns="http://schemas.openxmlformats.org/spreadsheetml/2006/main" count="221" uniqueCount="111">
  <si>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</si>
  <si>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</si>
  <si>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</si>
  <si>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</si>
  <si>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</si>
  <si>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</si>
  <si>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</si>
  <si>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</si>
  <si>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</si>
  <si>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</si>
  <si>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</si>
  <si>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</si>
  <si>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</si>
  <si>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</si>
  <si>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</si>
  <si>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</si>
  <si>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</si>
  <si>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</si>
  <si>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</si>
  <si>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</si>
  <si>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</si>
  <si>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</si>
  <si>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</si>
  <si>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</si>
  <si>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</si>
  <si>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</si>
  <si>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</si>
  <si>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</si>
  <si>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</si>
  <si>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</si>
  <si>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</si>
  <si>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</si>
  <si>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</si>
  <si>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</si>
  <si>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</si>
  <si>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</si>
  <si>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</si>
  <si>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</si>
  <si>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</si>
  <si>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</si>
  <si>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</si>
  <si>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</si>
  <si>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</si>
  <si>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</si>
  <si>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</si>
  <si>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</si>
  <si>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</si>
  <si>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</si>
  <si>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</si>
  <si>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</si>
  <si>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</si>
  <si>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</si>
  <si>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</si>
  <si>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</si>
  <si>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</si>
  <si>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</si>
  <si>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</si>
  <si>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</si>
  <si>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</si>
  <si>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</si>
  <si>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</si>
  <si>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</si>
  <si>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</si>
  <si>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</si>
  <si>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</si>
  <si>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</si>
  <si>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</si>
  <si>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</si>
  <si>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</si>
  <si>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</si>
  <si>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</si>
  <si>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</si>
  <si>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</si>
  <si>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</si>
  <si>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</si>
  <si>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</si>
  <si>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</si>
  <si>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</si>
  <si>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</si>
  <si>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</si>
  <si>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</si>
  <si>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</si>
  <si>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</si>
  <si>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</si>
  <si>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</si>
  <si>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</si>
  <si>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</si>
  <si>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</si>
  <si>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</si>
  <si>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</si>
  <si>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</si>
  <si>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</si>
  <si>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</si>
  <si>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</si>
  <si>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</si>
  <si>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</si>
  <si>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朝倉市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</si>
  <si>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</si>
  <si>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</si>
  <si>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</si>
  <si>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</si>
  <si>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</si>
  <si>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</si>
  <si>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</si>
  <si>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</si>
  <si>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</si>
  <si>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</si>
  <si>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</si>
  <si>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平成16年度からの供用開始で、管渠については比較的新しく、老朽化していません。</t>
    <phoneticPr fontId="4"/>
  </si>
  <si>
    <t>当該事業は限られた地域のみで行われている事業であり、非常に硬直性の高い事業といえます。使用料収入の増加が見込めない中で、経費削減等により可能な限り繰入基準外の繰入に依存せず、安定した経営を目指します。</t>
    <phoneticPr fontId="4"/>
  </si>
  <si>
    <t>①収益的収支比率についてはH26年度において改善が見られます。この事業に関しては、毎年の企業債償還が費用の大部分を占めておりますが、平成26年度は区域内の管路調査を実施したことにより、総費用が増加し、併せて一般会計からの繰入金を収入として受け入れたため、一時的に改善したものであります。このように高資本対策費に要する経費への繰入など、繰入金の変動や、変動幅の小さい企業債償還金による影響を受けやすい傾向にあります。
④債務残高については既に新設工事を完了していることから類似団体と比較しても低い数値となっており、減少傾向にあります。
⑤経費回収率については低い水準ではあるものの、類似団体並みで推移しています。
⑥汚水処理原価については類似団体並みではあるものの、繰入金による変動を受けやすい傾向にあります。
⑦施設利用率については類似団体よりかなり高い率を維持していますが、過疎化に伴う有収水量の低下により、逓減しています。
⑧水洗化率については類似団体よりかなり高い率を維持しています。過疎化により人口減少している一方で、水洗化人口が増加したため、現在100％となっています。</t>
    <rPh sb="16" eb="17">
      <t>ネン</t>
    </rPh>
    <rPh sb="17" eb="18">
      <t>ド</t>
    </rPh>
    <rPh sb="22" eb="24">
      <t>カイゼン</t>
    </rPh>
    <rPh sb="25" eb="26">
      <t>ミ</t>
    </rPh>
    <rPh sb="33" eb="35">
      <t>ジギョウ</t>
    </rPh>
    <rPh sb="36" eb="37">
      <t>カン</t>
    </rPh>
    <rPh sb="41" eb="43">
      <t>マイトシ</t>
    </rPh>
    <rPh sb="50" eb="52">
      <t>ヒヨウ</t>
    </rPh>
    <rPh sb="53" eb="56">
      <t>ダイブブン</t>
    </rPh>
    <rPh sb="57" eb="58">
      <t>シ</t>
    </rPh>
    <rPh sb="77" eb="79">
      <t>カンロ</t>
    </rPh>
    <rPh sb="79" eb="81">
      <t>チョウサ</t>
    </rPh>
    <rPh sb="82" eb="84">
      <t>ジッシ</t>
    </rPh>
    <rPh sb="92" eb="95">
      <t>ソウヒヨウ</t>
    </rPh>
    <rPh sb="96" eb="98">
      <t>ゾウカ</t>
    </rPh>
    <rPh sb="100" eb="101">
      <t>アワ</t>
    </rPh>
    <rPh sb="103" eb="105">
      <t>イッパン</t>
    </rPh>
    <rPh sb="105" eb="107">
      <t>カイケイ</t>
    </rPh>
    <rPh sb="110" eb="112">
      <t>クリイレ</t>
    </rPh>
    <rPh sb="112" eb="113">
      <t>キン</t>
    </rPh>
    <rPh sb="114" eb="116">
      <t>シュウニュウ</t>
    </rPh>
    <rPh sb="119" eb="120">
      <t>ウ</t>
    </rPh>
    <rPh sb="121" eb="122">
      <t>イ</t>
    </rPh>
    <rPh sb="127" eb="130">
      <t>イチジテキ</t>
    </rPh>
    <rPh sb="131" eb="133">
      <t>カイゼン</t>
    </rPh>
    <rPh sb="175" eb="177">
      <t>ヘンドウ</t>
    </rPh>
    <rPh sb="177" eb="178">
      <t>ハバ</t>
    </rPh>
    <rPh sb="179" eb="180">
      <t>チイ</t>
    </rPh>
    <rPh sb="182" eb="184">
      <t>キギョウ</t>
    </rPh>
    <rPh sb="184" eb="185">
      <t>サイ</t>
    </rPh>
    <rPh sb="185" eb="188">
      <t>ショウカンキン</t>
    </rPh>
    <rPh sb="257" eb="259">
      <t>ゲンショウ</t>
    </rPh>
    <rPh sb="259" eb="261">
      <t>ケイコウ</t>
    </rPh>
    <rPh sb="459" eb="460">
      <t>ショウ</t>
    </rPh>
    <rPh sb="464" eb="466">
      <t>イッポウ</t>
    </rPh>
    <rPh sb="468" eb="471">
      <t>スイセンカ</t>
    </rPh>
    <rPh sb="471" eb="473">
      <t>ジンコウ</t>
    </rPh>
    <rPh sb="474" eb="476">
      <t>ゾウカ</t>
    </rPh>
    <rPh sb="481" eb="483">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</si>
</sst>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1059224"/>
        <c:axId val="3810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381059224"/>
        <c:axId val="381059616"/>
      </c:lineChart>
      <c:dateAx>
        <c:axId val="381059224"/>
        <c:scaling>
          <c:orientation val="minMax"/>
        </c:scaling>
        <c:delete val="1"/>
        <c:axPos val="b"/>
        <c:numFmt formatCode="ge" sourceLinked="1"/>
        <c:majorTickMark val="none"/>
        <c:minorTickMark val="none"/>
        <c:tickLblPos val="none"/>
        <c:crossAx val="381059616"/>
        <c:crosses val="autoZero"/>
        <c:auto val="1"/>
        <c:lblOffset val="100"/>
        <c:baseTimeUnit val="years"/>
      </c:dateAx>
      <c:valAx>
        <c:axId val="3810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05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71.88</c:v>
                </c:pt>
                <c:pt idx="1">
                  <c:v>62.5</c:v>
                </c:pt>
                <c:pt idx="2">
                  <c:v>65.63</c:v>
                </c:pt>
                <c:pt idx="3">
                  <c:v>62.5</c:v>
                </c:pt>
                <c:pt idx="4">
                  <c:v>59.38</c:v>
                </c:pt>
              </c:numCache>
            </c:numRef>
          </c:val>
        </c:ser>
        <c:dLbls>
          <c:showLegendKey val="0"/>
          <c:showVal val="0"/>
          <c:showCatName val="0"/>
          <c:showSerName val="0"/>
          <c:showPercent val="0"/>
          <c:showBubbleSize val="0"/>
        </c:dLbls>
        <c:gapWidth val="150"/>
        <c:axId val="477611144"/>
        <c:axId val="47761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477611144"/>
        <c:axId val="477611536"/>
      </c:lineChart>
      <c:dateAx>
        <c:axId val="477611144"/>
        <c:scaling>
          <c:orientation val="minMax"/>
        </c:scaling>
        <c:delete val="1"/>
        <c:axPos val="b"/>
        <c:numFmt formatCode="ge" sourceLinked="1"/>
        <c:majorTickMark val="none"/>
        <c:minorTickMark val="none"/>
        <c:tickLblPos val="none"/>
        <c:crossAx val="477611536"/>
        <c:crosses val="autoZero"/>
        <c:auto val="1"/>
        <c:lblOffset val="100"/>
        <c:baseTimeUnit val="years"/>
      </c:dateAx>
      <c:valAx>
        <c:axId val="47761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61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97.53</c:v>
                </c:pt>
                <c:pt idx="1">
                  <c:v>96.3</c:v>
                </c:pt>
                <c:pt idx="2">
                  <c:v>97.5</c:v>
                </c:pt>
                <c:pt idx="3">
                  <c:v>93.75</c:v>
                </c:pt>
                <c:pt idx="4">
                  <c:v>100</c:v>
                </c:pt>
              </c:numCache>
            </c:numRef>
          </c:val>
        </c:ser>
        <c:dLbls>
          <c:showLegendKey val="0"/>
          <c:showVal val="0"/>
          <c:showCatName val="0"/>
          <c:showSerName val="0"/>
          <c:showPercent val="0"/>
          <c:showBubbleSize val="0"/>
        </c:dLbls>
        <c:gapWidth val="150"/>
        <c:axId val="477612712"/>
        <c:axId val="47761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477612712"/>
        <c:axId val="477613104"/>
      </c:lineChart>
      <c:dateAx>
        <c:axId val="477612712"/>
        <c:scaling>
          <c:orientation val="minMax"/>
        </c:scaling>
        <c:delete val="1"/>
        <c:axPos val="b"/>
        <c:numFmt formatCode="ge" sourceLinked="1"/>
        <c:majorTickMark val="none"/>
        <c:minorTickMark val="none"/>
        <c:tickLblPos val="none"/>
        <c:crossAx val="477613104"/>
        <c:crosses val="autoZero"/>
        <c:auto val="1"/>
        <c:lblOffset val="100"/>
        <c:baseTimeUnit val="years"/>
      </c:dateAx>
      <c:valAx>
        <c:axId val="47761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61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78.44</c:v>
                </c:pt>
                <c:pt idx="1">
                  <c:v>78.069999999999993</c:v>
                </c:pt>
                <c:pt idx="2">
                  <c:v>78.790000000000006</c:v>
                </c:pt>
                <c:pt idx="3">
                  <c:v>79.8</c:v>
                </c:pt>
                <c:pt idx="4">
                  <c:v>78.37</c:v>
                </c:pt>
              </c:numCache>
            </c:numRef>
          </c:val>
        </c:ser>
        <c:dLbls>
          <c:showLegendKey val="0"/>
          <c:showVal val="0"/>
          <c:showCatName val="0"/>
          <c:showSerName val="0"/>
          <c:showPercent val="0"/>
          <c:showBubbleSize val="0"/>
        </c:dLbls>
        <c:gapWidth val="150"/>
        <c:axId val="204187976"/>
        <c:axId val="20418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187976"/>
        <c:axId val="204188368"/>
      </c:lineChart>
      <c:dateAx>
        <c:axId val="204187976"/>
        <c:scaling>
          <c:orientation val="minMax"/>
        </c:scaling>
        <c:delete val="1"/>
        <c:axPos val="b"/>
        <c:numFmt formatCode="ge" sourceLinked="1"/>
        <c:majorTickMark val="none"/>
        <c:minorTickMark val="none"/>
        <c:tickLblPos val="none"/>
        <c:crossAx val="204188368"/>
        <c:crosses val="autoZero"/>
        <c:auto val="1"/>
        <c:lblOffset val="100"/>
        <c:baseTimeUnit val="years"/>
      </c:dateAx>
      <c:valAx>
        <c:axId val="20418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8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189544"/>
        <c:axId val="38631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189544"/>
        <c:axId val="386317944"/>
      </c:lineChart>
      <c:dateAx>
        <c:axId val="204189544"/>
        <c:scaling>
          <c:orientation val="minMax"/>
        </c:scaling>
        <c:delete val="1"/>
        <c:axPos val="b"/>
        <c:numFmt formatCode="ge" sourceLinked="1"/>
        <c:majorTickMark val="none"/>
        <c:minorTickMark val="none"/>
        <c:tickLblPos val="none"/>
        <c:crossAx val="386317944"/>
        <c:crosses val="autoZero"/>
        <c:auto val="1"/>
        <c:lblOffset val="100"/>
        <c:baseTimeUnit val="years"/>
      </c:dateAx>
      <c:valAx>
        <c:axId val="38631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18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6319120"/>
        <c:axId val="386319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6319120"/>
        <c:axId val="386319512"/>
      </c:lineChart>
      <c:dateAx>
        <c:axId val="386319120"/>
        <c:scaling>
          <c:orientation val="minMax"/>
        </c:scaling>
        <c:delete val="1"/>
        <c:axPos val="b"/>
        <c:numFmt formatCode="ge" sourceLinked="1"/>
        <c:majorTickMark val="none"/>
        <c:minorTickMark val="none"/>
        <c:tickLblPos val="none"/>
        <c:crossAx val="386319512"/>
        <c:crosses val="autoZero"/>
        <c:auto val="1"/>
        <c:lblOffset val="100"/>
        <c:baseTimeUnit val="years"/>
      </c:dateAx>
      <c:valAx>
        <c:axId val="38631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31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235544"/>
        <c:axId val="2292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235544"/>
        <c:axId val="229235936"/>
      </c:lineChart>
      <c:dateAx>
        <c:axId val="229235544"/>
        <c:scaling>
          <c:orientation val="minMax"/>
        </c:scaling>
        <c:delete val="1"/>
        <c:axPos val="b"/>
        <c:numFmt formatCode="ge" sourceLinked="1"/>
        <c:majorTickMark val="none"/>
        <c:minorTickMark val="none"/>
        <c:tickLblPos val="none"/>
        <c:crossAx val="229235936"/>
        <c:crosses val="autoZero"/>
        <c:auto val="1"/>
        <c:lblOffset val="100"/>
        <c:baseTimeUnit val="years"/>
      </c:dateAx>
      <c:valAx>
        <c:axId val="2292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3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237112"/>
        <c:axId val="2292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237112"/>
        <c:axId val="229237504"/>
      </c:lineChart>
      <c:dateAx>
        <c:axId val="229237112"/>
        <c:scaling>
          <c:orientation val="minMax"/>
        </c:scaling>
        <c:delete val="1"/>
        <c:axPos val="b"/>
        <c:numFmt formatCode="ge" sourceLinked="1"/>
        <c:majorTickMark val="none"/>
        <c:minorTickMark val="none"/>
        <c:tickLblPos val="none"/>
        <c:crossAx val="229237504"/>
        <c:crosses val="autoZero"/>
        <c:auto val="1"/>
        <c:lblOffset val="100"/>
        <c:baseTimeUnit val="years"/>
      </c:dateAx>
      <c:valAx>
        <c:axId val="2292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23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2046.91</c:v>
                </c:pt>
                <c:pt idx="1">
                  <c:v>1985.69</c:v>
                </c:pt>
                <c:pt idx="2">
                  <c:v>2023.72</c:v>
                </c:pt>
                <c:pt idx="3">
                  <c:v>1570.91</c:v>
                </c:pt>
                <c:pt idx="4">
                  <c:v>1030.01</c:v>
                </c:pt>
              </c:numCache>
            </c:numRef>
          </c:val>
        </c:ser>
        <c:dLbls>
          <c:showLegendKey val="0"/>
          <c:showVal val="0"/>
          <c:showCatName val="0"/>
          <c:showSerName val="0"/>
          <c:showPercent val="0"/>
          <c:showBubbleSize val="0"/>
        </c:dLbls>
        <c:gapWidth val="150"/>
        <c:axId val="204544592"/>
        <c:axId val="20454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204544592"/>
        <c:axId val="204544984"/>
      </c:lineChart>
      <c:dateAx>
        <c:axId val="204544592"/>
        <c:scaling>
          <c:orientation val="minMax"/>
        </c:scaling>
        <c:delete val="1"/>
        <c:axPos val="b"/>
        <c:numFmt formatCode="ge" sourceLinked="1"/>
        <c:majorTickMark val="none"/>
        <c:minorTickMark val="none"/>
        <c:tickLblPos val="none"/>
        <c:crossAx val="204544984"/>
        <c:crosses val="autoZero"/>
        <c:auto val="1"/>
        <c:lblOffset val="100"/>
        <c:baseTimeUnit val="years"/>
      </c:dateAx>
      <c:valAx>
        <c:axId val="20454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4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33.46</c:v>
                </c:pt>
                <c:pt idx="1">
                  <c:v>33.79</c:v>
                </c:pt>
                <c:pt idx="2">
                  <c:v>28.59</c:v>
                </c:pt>
                <c:pt idx="3">
                  <c:v>26.91</c:v>
                </c:pt>
                <c:pt idx="4">
                  <c:v>28.59</c:v>
                </c:pt>
              </c:numCache>
            </c:numRef>
          </c:val>
        </c:ser>
        <c:dLbls>
          <c:showLegendKey val="0"/>
          <c:showVal val="0"/>
          <c:showCatName val="0"/>
          <c:showSerName val="0"/>
          <c:showPercent val="0"/>
          <c:showBubbleSize val="0"/>
        </c:dLbls>
        <c:gapWidth val="150"/>
        <c:axId val="204546160"/>
        <c:axId val="20454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204546160"/>
        <c:axId val="204546552"/>
      </c:lineChart>
      <c:dateAx>
        <c:axId val="204546160"/>
        <c:scaling>
          <c:orientation val="minMax"/>
        </c:scaling>
        <c:delete val="1"/>
        <c:axPos val="b"/>
        <c:numFmt formatCode="ge" sourceLinked="1"/>
        <c:majorTickMark val="none"/>
        <c:minorTickMark val="none"/>
        <c:tickLblPos val="none"/>
        <c:crossAx val="204546552"/>
        <c:crosses val="autoZero"/>
        <c:auto val="1"/>
        <c:lblOffset val="100"/>
        <c:baseTimeUnit val="years"/>
      </c:dateAx>
      <c:valAx>
        <c:axId val="20454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4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595.9</c:v>
                </c:pt>
                <c:pt idx="1">
                  <c:v>624.5</c:v>
                </c:pt>
                <c:pt idx="2">
                  <c:v>719.75</c:v>
                </c:pt>
                <c:pt idx="3">
                  <c:v>825.95</c:v>
                </c:pt>
                <c:pt idx="4">
                  <c:v>766.16</c:v>
                </c:pt>
              </c:numCache>
            </c:numRef>
          </c:val>
        </c:ser>
        <c:dLbls>
          <c:showLegendKey val="0"/>
          <c:showVal val="0"/>
          <c:showCatName val="0"/>
          <c:showSerName val="0"/>
          <c:showPercent val="0"/>
          <c:showBubbleSize val="0"/>
        </c:dLbls>
        <c:gapWidth val="150"/>
        <c:axId val="204547728"/>
        <c:axId val="20454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204547728"/>
        <c:axId val="204548120"/>
      </c:lineChart>
      <c:dateAx>
        <c:axId val="204547728"/>
        <c:scaling>
          <c:orientation val="minMax"/>
        </c:scaling>
        <c:delete val="1"/>
        <c:axPos val="b"/>
        <c:numFmt formatCode="ge" sourceLinked="1"/>
        <c:majorTickMark val="none"/>
        <c:minorTickMark val="none"/>
        <c:tickLblPos val="none"/>
        <c:crossAx val="204548120"/>
        <c:crosses val="autoZero"/>
        <c:auto val="1"/>
        <c:lblOffset val="100"/>
        <c:baseTimeUnit val="years"/>
      </c:dateAx>
      <c:valAx>
        <c:axId val="20454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54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7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福岡県　朝倉市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55322</v>
      </c>
      <c r="AM8" s="64"/>
      <c r="AN8" s="64"/>
      <c r="AO8" s="64"/>
      <c r="AP8" s="64"/>
      <c r="AQ8" s="64"/>
      <c r="AR8" s="64"/>
      <c r="AS8" s="64"/>
      <c r="AT8" s="63">
        <f>データ!S6</f>
        <v>246.71</v>
      </c>
      <c r="AU8" s="63"/>
      <c r="AV8" s="63"/>
      <c r="AW8" s="63"/>
      <c r="AX8" s="63"/>
      <c r="AY8" s="63"/>
      <c r="AZ8" s="63"/>
      <c r="BA8" s="63"/>
      <c r="BB8" s="63">
        <f>データ!T6</f>
        <v>224.24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0.14000000000000001</v>
      </c>
      <c r="Q10" s="63"/>
      <c r="R10" s="63"/>
      <c r="S10" s="63"/>
      <c r="T10" s="63"/>
      <c r="U10" s="63"/>
      <c r="V10" s="63"/>
      <c r="W10" s="63">
        <f>データ!P6</f>
        <v>64.7</v>
      </c>
      <c r="X10" s="63"/>
      <c r="Y10" s="63"/>
      <c r="Z10" s="63"/>
      <c r="AA10" s="63"/>
      <c r="AB10" s="63"/>
      <c r="AC10" s="63"/>
      <c r="AD10" s="64">
        <f>データ!Q6</f>
        <v>4320</v>
      </c>
      <c r="AE10" s="64"/>
      <c r="AF10" s="64"/>
      <c r="AG10" s="64"/>
      <c r="AH10" s="64"/>
      <c r="AI10" s="64"/>
      <c r="AJ10" s="64"/>
      <c r="AK10" s="2"/>
      <c r="AL10" s="64">
        <f>データ!U6</f>
        <v>76</v>
      </c>
      <c r="AM10" s="64"/>
      <c r="AN10" s="64"/>
      <c r="AO10" s="64"/>
      <c r="AP10" s="64"/>
      <c r="AQ10" s="64"/>
      <c r="AR10" s="64"/>
      <c r="AS10" s="64"/>
      <c r="AT10" s="63">
        <f>データ!V6</f>
        <v>0.02</v>
      </c>
      <c r="AU10" s="63"/>
      <c r="AV10" s="63"/>
      <c r="AW10" s="63"/>
      <c r="AX10" s="63"/>
      <c r="AY10" s="63"/>
      <c r="AZ10" s="63"/>
      <c r="BA10" s="63"/>
      <c r="BB10" s="63">
        <f>データ!W6</f>
        <v>3800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402281</v>
      </c>
      <c r="D6" s="31">
        <f t="shared" si="3"/>
        <v>47</v>
      </c>
      <c r="E6" s="31">
        <f t="shared" si="3"/>
        <v>17</v>
      </c>
      <c r="F6" s="31">
        <f t="shared" si="3"/>
        <v>9</v>
      </c>
      <c r="G6" s="31">
        <f t="shared" si="3"/>
        <v>0</v>
      </c>
      <c r="H6" s="31" t="str">
        <f t="shared" si="3"/>
        <v>福岡県　朝倉市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0.14000000000000001</v>
      </c>
      <c r="P6" s="32">
        <f t="shared" si="3"/>
        <v>64.7</v>
      </c>
      <c r="Q6" s="32">
        <f t="shared" si="3"/>
        <v>4320</v>
      </c>
      <c r="R6" s="32">
        <f t="shared" si="3"/>
        <v>55322</v>
      </c>
      <c r="S6" s="32">
        <f t="shared" si="3"/>
        <v>246.71</v>
      </c>
      <c r="T6" s="32">
        <f t="shared" si="3"/>
        <v>224.24</v>
      </c>
      <c r="U6" s="32">
        <f t="shared" si="3"/>
        <v>76</v>
      </c>
      <c r="V6" s="32">
        <f t="shared" si="3"/>
        <v>0.02</v>
      </c>
      <c r="W6" s="32">
        <f t="shared" si="3"/>
        <v>3800</v>
      </c>
      <c r="X6" s="33">
        <f>IF(X7="",NA(),X7)</f>
        <v>78.44</v>
      </c>
      <c r="Y6" s="33">
        <f t="shared" ref="Y6:AG6" si="4">IF(Y7="",NA(),Y7)</f>
        <v>78.069999999999993</v>
      </c>
      <c r="Z6" s="33">
        <f t="shared" si="4"/>
        <v>78.790000000000006</v>
      </c>
      <c r="AA6" s="33">
        <f t="shared" si="4"/>
        <v>79.8</v>
      </c>
      <c r="AB6" s="33">
        <f t="shared" si="4"/>
        <v>78.37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2046.91</v>
      </c>
      <c r="BF6" s="33">
        <f t="shared" ref="BF6:BN6" si="7">IF(BF7="",NA(),BF7)</f>
        <v>1985.69</v>
      </c>
      <c r="BG6" s="33">
        <f t="shared" si="7"/>
        <v>2023.72</v>
      </c>
      <c r="BH6" s="33">
        <f t="shared" si="7"/>
        <v>1570.91</v>
      </c>
      <c r="BI6" s="33">
        <f t="shared" si="7"/>
        <v>1030.01</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33.46</v>
      </c>
      <c r="BQ6" s="33">
        <f t="shared" ref="BQ6:BY6" si="8">IF(BQ7="",NA(),BQ7)</f>
        <v>33.79</v>
      </c>
      <c r="BR6" s="33">
        <f t="shared" si="8"/>
        <v>28.59</v>
      </c>
      <c r="BS6" s="33">
        <f t="shared" si="8"/>
        <v>26.91</v>
      </c>
      <c r="BT6" s="33">
        <f t="shared" si="8"/>
        <v>28.59</v>
      </c>
      <c r="BU6" s="33">
        <f t="shared" si="8"/>
        <v>26.99</v>
      </c>
      <c r="BV6" s="33">
        <f t="shared" si="8"/>
        <v>29.25</v>
      </c>
      <c r="BW6" s="33">
        <f t="shared" si="8"/>
        <v>31.04</v>
      </c>
      <c r="BX6" s="33">
        <f t="shared" si="8"/>
        <v>29.21</v>
      </c>
      <c r="BY6" s="33">
        <f t="shared" si="8"/>
        <v>26.47</v>
      </c>
      <c r="BZ6" s="32" t="str">
        <f>IF(BZ7="","",IF(BZ7="-","【-】","【"&amp;SUBSTITUTE(TEXT(BZ7,"#,##0.00"),"-","△")&amp;"】"))</f>
        <v>【30.63】</v>
      </c>
      <c r="CA6" s="33">
        <f>IF(CA7="",NA(),CA7)</f>
        <v>595.9</v>
      </c>
      <c r="CB6" s="33">
        <f t="shared" ref="CB6:CJ6" si="9">IF(CB7="",NA(),CB7)</f>
        <v>624.5</v>
      </c>
      <c r="CC6" s="33">
        <f t="shared" si="9"/>
        <v>719.75</v>
      </c>
      <c r="CD6" s="33">
        <f t="shared" si="9"/>
        <v>825.95</v>
      </c>
      <c r="CE6" s="33">
        <f t="shared" si="9"/>
        <v>766.16</v>
      </c>
      <c r="CF6" s="33">
        <f t="shared" si="9"/>
        <v>663.6</v>
      </c>
      <c r="CG6" s="33">
        <f t="shared" si="9"/>
        <v>622.30999999999995</v>
      </c>
      <c r="CH6" s="33">
        <f t="shared" si="9"/>
        <v>589.39</v>
      </c>
      <c r="CI6" s="33">
        <f t="shared" si="9"/>
        <v>620.01</v>
      </c>
      <c r="CJ6" s="33">
        <f t="shared" si="9"/>
        <v>688.46</v>
      </c>
      <c r="CK6" s="32" t="str">
        <f>IF(CK7="","",IF(CK7="-","【-】","【"&amp;SUBSTITUTE(TEXT(CK7,"#,##0.00"),"-","△")&amp;"】"))</f>
        <v>【600.63】</v>
      </c>
      <c r="CL6" s="33">
        <f>IF(CL7="",NA(),CL7)</f>
        <v>71.88</v>
      </c>
      <c r="CM6" s="33">
        <f t="shared" ref="CM6:CU6" si="10">IF(CM7="",NA(),CM7)</f>
        <v>62.5</v>
      </c>
      <c r="CN6" s="33">
        <f t="shared" si="10"/>
        <v>65.63</v>
      </c>
      <c r="CO6" s="33">
        <f t="shared" si="10"/>
        <v>62.5</v>
      </c>
      <c r="CP6" s="33">
        <f t="shared" si="10"/>
        <v>59.38</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97.53</v>
      </c>
      <c r="CX6" s="33">
        <f t="shared" ref="CX6:DF6" si="11">IF(CX7="",NA(),CX7)</f>
        <v>96.3</v>
      </c>
      <c r="CY6" s="33">
        <f t="shared" si="11"/>
        <v>97.5</v>
      </c>
      <c r="CZ6" s="33">
        <f t="shared" si="11"/>
        <v>93.75</v>
      </c>
      <c r="DA6" s="33">
        <f t="shared" si="11"/>
        <v>100</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4" s="34" customFormat="1" x14ac:dyDescent="0.15">
      <c r="A7" s="26"/>
      <c r="B7" s="35">
        <v>2015</v>
      </c>
      <c r="C7" s="35">
        <v>402281</v>
      </c>
      <c r="D7" s="35">
        <v>47</v>
      </c>
      <c r="E7" s="35">
        <v>17</v>
      </c>
      <c r="F7" s="35">
        <v>9</v>
      </c>
      <c r="G7" s="35">
        <v>0</v>
      </c>
      <c r="H7" s="35" t="s">
        <v>96</v>
      </c>
      <c r="I7" s="35" t="s">
        <v>97</v>
      </c>
      <c r="J7" s="35" t="s">
        <v>98</v>
      </c>
      <c r="K7" s="35" t="s">
        <v>99</v>
      </c>
      <c r="L7" s="35" t="s">
        <v>100</v>
      </c>
      <c r="M7" s="36" t="s">
        <v>101</v>
      </c>
      <c r="N7" s="36" t="s">
        <v>102</v>
      </c>
      <c r="O7" s="36">
        <v>0.14000000000000001</v>
      </c>
      <c r="P7" s="36">
        <v>64.7</v>
      </c>
      <c r="Q7" s="36">
        <v>4320</v>
      </c>
      <c r="R7" s="36">
        <v>55322</v>
      </c>
      <c r="S7" s="36">
        <v>246.71</v>
      </c>
      <c r="T7" s="36">
        <v>224.24</v>
      </c>
      <c r="U7" s="36">
        <v>76</v>
      </c>
      <c r="V7" s="36">
        <v>0.02</v>
      </c>
      <c r="W7" s="36">
        <v>3800</v>
      </c>
      <c r="X7" s="36">
        <v>78.44</v>
      </c>
      <c r="Y7" s="36">
        <v>78.069999999999993</v>
      </c>
      <c r="Z7" s="36">
        <v>78.790000000000006</v>
      </c>
      <c r="AA7" s="36">
        <v>79.8</v>
      </c>
      <c r="AB7" s="36">
        <v>78.37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2046.91</v>
      </c>
      <c r="BF7" s="36">
        <v>1985.69</v>
      </c>
      <c r="BG7" s="36">
        <v>2023.72</v>
      </c>
      <c r="BH7" s="36">
        <v>1570.91</v>
      </c>
      <c r="BI7" s="36">
        <v>1030.01</v>
      </c>
      <c r="BJ7" s="36">
        <v>2988.96</v>
      </c>
      <c r="BK7" s="36">
        <v>3055.24</v>
      </c>
      <c r="BL7" s="36">
        <v>2574.4699999999998</v>
      </c>
      <c r="BM7" s="36">
        <v>2784</v>
      </c>
      <c r="BN7" s="36">
        <v>3188.44</v>
      </c>
      <c r="BO7" s="36">
        <v>2685.08</v>
      </c>
      <c r="BP7" s="36">
        <v>33.46</v>
      </c>
      <c r="BQ7" s="36">
        <v>33.79</v>
      </c>
      <c r="BR7" s="36">
        <v>28.59</v>
      </c>
      <c r="BS7" s="36">
        <v>26.91</v>
      </c>
      <c r="BT7" s="36">
        <v>28.59</v>
      </c>
      <c r="BU7" s="36">
        <v>26.99</v>
      </c>
      <c r="BV7" s="36">
        <v>29.25</v>
      </c>
      <c r="BW7" s="36">
        <v>31.04</v>
      </c>
      <c r="BX7" s="36">
        <v>29.21</v>
      </c>
      <c r="BY7" s="36">
        <v>26.47</v>
      </c>
      <c r="BZ7" s="36">
        <v>30.63</v>
      </c>
      <c r="CA7" s="36">
        <v>595.9</v>
      </c>
      <c r="CB7" s="36">
        <v>624.5</v>
      </c>
      <c r="CC7" s="36">
        <v>719.75</v>
      </c>
      <c r="CD7" s="36">
        <v>825.95</v>
      </c>
      <c r="CE7" s="36">
        <v>766.16</v>
      </c>
      <c r="CF7" s="36">
        <v>663.6</v>
      </c>
      <c r="CG7" s="36">
        <v>622.30999999999995</v>
      </c>
      <c r="CH7" s="36">
        <v>589.39</v>
      </c>
      <c r="CI7" s="36">
        <v>620.01</v>
      </c>
      <c r="CJ7" s="36">
        <v>688.46</v>
      </c>
      <c r="CK7" s="36">
        <v>600.63</v>
      </c>
      <c r="CL7" s="36">
        <v>71.88</v>
      </c>
      <c r="CM7" s="36">
        <v>62.5</v>
      </c>
      <c r="CN7" s="36">
        <v>65.63</v>
      </c>
      <c r="CO7" s="36">
        <v>62.5</v>
      </c>
      <c r="CP7" s="36">
        <v>59.38</v>
      </c>
      <c r="CQ7" s="36">
        <v>38.97</v>
      </c>
      <c r="CR7" s="36">
        <v>39.119999999999997</v>
      </c>
      <c r="CS7" s="36">
        <v>41.24</v>
      </c>
      <c r="CT7" s="36">
        <v>43.1</v>
      </c>
      <c r="CU7" s="36">
        <v>40.96</v>
      </c>
      <c r="CV7" s="36">
        <v>36.67</v>
      </c>
      <c r="CW7" s="36">
        <v>97.53</v>
      </c>
      <c r="CX7" s="36">
        <v>96.3</v>
      </c>
      <c r="CY7" s="36">
        <v>97.5</v>
      </c>
      <c r="CZ7" s="36">
        <v>93.75</v>
      </c>
      <c r="DA7" s="36">
        <v>100</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0.51</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平田 泰基</cp:lastModifiedBy>
  <dcterms:created xsi:type="dcterms:W3CDTF">2017-02-08T03:21:03Z</dcterms:created>
  <dcterms:modified xsi:type="dcterms:W3CDTF">2017-02-24T01:33:49Z</dcterms:modified>
  <cp:category/>
</cp:coreProperties>
</file>