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nsv314\006水道課\02_庶務係\平成27年度\003_調査統計\県調査\市町村支援課\H28.2.2公営企業に係る「経営比較分析表」の分析等について（依頼）\"/>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<sst xmlns="http://schemas.openxmlformats.org/spreadsheetml/2006/main" count="218" uniqueCount="108">
  <si>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</si>
  <si>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</si>
  <si>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</si>
  <si>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</si>
  <si>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</si>
  <si>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</si>
  <si>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</si>
  <si>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</si>
  <si>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</si>
  <si>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</si>
  <si>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</si>
  <si>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</si>
  <si>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</si>
  <si>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</si>
  <si>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</si>
  <si>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</si>
  <si>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</si>
  <si>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</si>
  <si>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</si>
  <si>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</si>
  <si>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</si>
  <si>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</si>
  <si>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</si>
  <si>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</si>
  <si>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</si>
  <si>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</si>
  <si>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</si>
  <si>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</si>
  <si>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</si>
  <si>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</si>
  <si>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</si>
  <si>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</si>
  <si>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</si>
  <si>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</si>
  <si>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</si>
  <si>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</si>
  <si>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</si>
  <si>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</si>
  <si>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</si>
  <si>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</si>
  <si>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</si>
  <si>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</si>
  <si>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</si>
  <si>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</si>
  <si>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</si>
  <si>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</si>
  <si>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</si>
  <si>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</si>
  <si>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</si>
  <si>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</si>
  <si>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</si>
  <si>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</si>
  <si>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</si>
  <si>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</si>
  <si>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</si>
  <si>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</si>
  <si>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</si>
  <si>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</si>
  <si>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</si>
  <si>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</si>
  <si>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</si>
  <si>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</si>
  <si>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</si>
  <si>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</si>
  <si>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</si>
  <si>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</si>
  <si>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</si>
  <si>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</si>
  <si>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</si>
  <si>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</si>
  <si>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</si>
  <si>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</si>
  <si>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</si>
  <si>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</si>
  <si>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</si>
  <si>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</si>
  <si>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</si>
  <si>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</si>
  <si>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</si>
  <si>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</si>
  <si>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</si>
  <si>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</si>
  <si>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</si>
  <si>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</si>
  <si>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</si>
  <si>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</si>
  <si>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</si>
  <si>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</si>
  <si>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</si>
  <si>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</si>
  <si>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</si>
  <si>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</si>
  <si>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</si>
  <si>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</si>
  <si>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</si>
  <si>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</si>
  <si>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</si>
  <si>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</si>
  <si>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</si>
  <si>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</si>
  <si>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</si>
  <si>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</si>
  <si>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</si>
  <si>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</si>
  <si>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</si>
  <si>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は安定的に経営されている。しかし、今後も需要者の増加が見込めないことや、施設の老朽化による維持管理費の増加などから料金回収率が益々低下することが予想される。このため将来的に持続可能な運営を検討していく必要がある。</t>
    <rPh sb="0" eb="2">
      <t>ゲンジョウ</t>
    </rPh>
    <rPh sb="3" eb="6">
      <t>アンテイテキ</t>
    </rPh>
    <rPh sb="7" eb="9">
      <t>ケイエイ</t>
    </rPh>
    <rPh sb="19" eb="21">
      <t>コンゴ</t>
    </rPh>
    <rPh sb="22" eb="24">
      <t>ジュヨウ</t>
    </rPh>
    <rPh sb="24" eb="25">
      <t>シャ</t>
    </rPh>
    <rPh sb="26" eb="28">
      <t>ゾウカ</t>
    </rPh>
    <rPh sb="29" eb="31">
      <t>ミコ</t>
    </rPh>
    <rPh sb="38" eb="40">
      <t>シセツ</t>
    </rPh>
    <rPh sb="41" eb="44">
      <t>ロウキュウカ</t>
    </rPh>
    <rPh sb="47" eb="49">
      <t>イジ</t>
    </rPh>
    <rPh sb="49" eb="52">
      <t>カンリヒ</t>
    </rPh>
    <rPh sb="53" eb="55">
      <t>ゾウカ</t>
    </rPh>
    <rPh sb="59" eb="61">
      <t>リョウキン</t>
    </rPh>
    <rPh sb="61" eb="63">
      <t>カイシュウ</t>
    </rPh>
    <rPh sb="63" eb="64">
      <t>リツ</t>
    </rPh>
    <rPh sb="65" eb="67">
      <t>マスマス</t>
    </rPh>
    <rPh sb="67" eb="69">
      <t>テイカ</t>
    </rPh>
    <rPh sb="74" eb="76">
      <t>ヨソウ</t>
    </rPh>
    <rPh sb="84" eb="87">
      <t>ショウライテキ</t>
    </rPh>
    <rPh sb="88" eb="90">
      <t>ジゾク</t>
    </rPh>
    <rPh sb="90" eb="92">
      <t>カノウ</t>
    </rPh>
    <rPh sb="93" eb="95">
      <t>ウンエイ</t>
    </rPh>
    <rPh sb="96" eb="98">
      <t>ケントウ</t>
    </rPh>
    <rPh sb="102" eb="104">
      <t>ヒツヨウ</t>
    </rPh>
    <phoneticPr fontId="4"/>
  </si>
  <si>
    <t>経営については、一般会計からの繰入金に依存している。このため財政的に厳しい状況に置かれており老朽施設の更新が進んでいない。今後も同様の状況が続くものと思われるため、上水道との統合も視野に様々な方策を検討していかなければならない。</t>
    <rPh sb="0" eb="2">
      <t>ケイエイ</t>
    </rPh>
    <rPh sb="8" eb="10">
      <t>イッパン</t>
    </rPh>
    <rPh sb="10" eb="12">
      <t>カイケイ</t>
    </rPh>
    <rPh sb="15" eb="17">
      <t>クリイレ</t>
    </rPh>
    <rPh sb="17" eb="18">
      <t>キン</t>
    </rPh>
    <rPh sb="19" eb="21">
      <t>イゾン</t>
    </rPh>
    <rPh sb="30" eb="33">
      <t>ザイセイテキ</t>
    </rPh>
    <rPh sb="34" eb="35">
      <t>キビ</t>
    </rPh>
    <rPh sb="37" eb="39">
      <t>ジョウキョウ</t>
    </rPh>
    <rPh sb="40" eb="41">
      <t>オ</t>
    </rPh>
    <rPh sb="46" eb="48">
      <t>ロウキュウ</t>
    </rPh>
    <rPh sb="48" eb="50">
      <t>シセツ</t>
    </rPh>
    <rPh sb="51" eb="53">
      <t>コウシン</t>
    </rPh>
    <rPh sb="54" eb="55">
      <t>スス</t>
    </rPh>
    <rPh sb="61" eb="63">
      <t>コンゴ</t>
    </rPh>
    <rPh sb="64" eb="66">
      <t>ドウヨウ</t>
    </rPh>
    <rPh sb="67" eb="69">
      <t>ジョウキョウ</t>
    </rPh>
    <rPh sb="70" eb="71">
      <t>ツヅ</t>
    </rPh>
    <rPh sb="75" eb="76">
      <t>オモ</t>
    </rPh>
    <rPh sb="82" eb="85">
      <t>ジョウスイドウ</t>
    </rPh>
    <rPh sb="87" eb="89">
      <t>トウゴウ</t>
    </rPh>
    <rPh sb="90" eb="92">
      <t>シヤ</t>
    </rPh>
    <rPh sb="93" eb="95">
      <t>サマザマ</t>
    </rPh>
    <rPh sb="96" eb="98">
      <t>ホウサク</t>
    </rPh>
    <rPh sb="99" eb="101">
      <t>ケントウ</t>
    </rPh>
    <phoneticPr fontId="4"/>
  </si>
  <si>
    <t>施設の老朽化は顕著であり、年々修繕費が増大している。計画的な更新事業について補助事業等の活用を検討する必要がある。</t>
    <rPh sb="0" eb="2">
      <t>シセツ</t>
    </rPh>
    <rPh sb="3" eb="6">
      <t>ロウキュウカ</t>
    </rPh>
    <rPh sb="7" eb="9">
      <t>ケンチョ</t>
    </rPh>
    <rPh sb="13" eb="15">
      <t>ネンネン</t>
    </rPh>
    <rPh sb="15" eb="17">
      <t>シュウゼン</t>
    </rPh>
    <rPh sb="17" eb="18">
      <t>ヒ</t>
    </rPh>
    <rPh sb="19" eb="21">
      <t>ゾウダイ</t>
    </rPh>
    <rPh sb="26" eb="29">
      <t>ケイカクテキ</t>
    </rPh>
    <rPh sb="30" eb="32">
      <t>コウシン</t>
    </rPh>
    <rPh sb="32" eb="34">
      <t>ジギョウ</t>
    </rPh>
    <rPh sb="38" eb="40">
      <t>ホジョ</t>
    </rPh>
    <rPh sb="40" eb="42">
      <t>ジギョウ</t>
    </rPh>
    <rPh sb="42" eb="43">
      <t>トウ</t>
    </rPh>
    <rPh sb="44" eb="46">
      <t>カツヨウ</t>
    </rPh>
    <rPh sb="47" eb="49">
      <t>ケントウ</t>
    </rPh>
    <rPh sb="51" eb="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</si>
</sst>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521456"/>
        <c:axId val="24952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249521456"/>
        <c:axId val="249521840"/>
      </c:lineChart>
      <c:dateAx>
        <c:axId val="249521456"/>
        <c:scaling>
          <c:orientation val="minMax"/>
        </c:scaling>
        <c:delete val="1"/>
        <c:axPos val="b"/>
        <c:numFmt formatCode="ge" sourceLinked="1"/>
        <c:majorTickMark val="none"/>
        <c:minorTickMark val="none"/>
        <c:tickLblPos val="none"/>
        <c:crossAx val="249521840"/>
        <c:crosses val="autoZero"/>
        <c:auto val="1"/>
        <c:lblOffset val="100"/>
        <c:baseTimeUnit val="years"/>
      </c:dateAx>
      <c:valAx>
        <c:axId val="24952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52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c:v>
                </c:pt>
                <c:pt idx="1">
                  <c:v>59.62</c:v>
                </c:pt>
                <c:pt idx="2">
                  <c:v>58.61</c:v>
                </c:pt>
                <c:pt idx="3">
                  <c:v>69.37</c:v>
                </c:pt>
                <c:pt idx="4">
                  <c:v>69.02</c:v>
                </c:pt>
              </c:numCache>
            </c:numRef>
          </c:val>
        </c:ser>
        <c:dLbls>
          <c:showLegendKey val="0"/>
          <c:showVal val="0"/>
          <c:showCatName val="0"/>
          <c:showSerName val="0"/>
          <c:showPercent val="0"/>
          <c:showBubbleSize val="0"/>
        </c:dLbls>
        <c:gapWidth val="150"/>
        <c:axId val="250004944"/>
        <c:axId val="25000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250004944"/>
        <c:axId val="250005336"/>
      </c:lineChart>
      <c:dateAx>
        <c:axId val="250004944"/>
        <c:scaling>
          <c:orientation val="minMax"/>
        </c:scaling>
        <c:delete val="1"/>
        <c:axPos val="b"/>
        <c:numFmt formatCode="ge" sourceLinked="1"/>
        <c:majorTickMark val="none"/>
        <c:minorTickMark val="none"/>
        <c:tickLblPos val="none"/>
        <c:crossAx val="250005336"/>
        <c:crosses val="autoZero"/>
        <c:auto val="1"/>
        <c:lblOffset val="100"/>
        <c:baseTimeUnit val="years"/>
      </c:dateAx>
      <c:valAx>
        <c:axId val="25000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c:v>
                </c:pt>
                <c:pt idx="1">
                  <c:v>80</c:v>
                </c:pt>
                <c:pt idx="2">
                  <c:v>80</c:v>
                </c:pt>
                <c:pt idx="3">
                  <c:v>80</c:v>
                </c:pt>
                <c:pt idx="4">
                  <c:v>90</c:v>
                </c:pt>
              </c:numCache>
            </c:numRef>
          </c:val>
        </c:ser>
        <c:dLbls>
          <c:showLegendKey val="0"/>
          <c:showVal val="0"/>
          <c:showCatName val="0"/>
          <c:showSerName val="0"/>
          <c:showPercent val="0"/>
          <c:showBubbleSize val="0"/>
        </c:dLbls>
        <c:gapWidth val="150"/>
        <c:axId val="250121400"/>
        <c:axId val="2501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250121400"/>
        <c:axId val="250121792"/>
      </c:lineChart>
      <c:dateAx>
        <c:axId val="250121400"/>
        <c:scaling>
          <c:orientation val="minMax"/>
        </c:scaling>
        <c:delete val="1"/>
        <c:axPos val="b"/>
        <c:numFmt formatCode="ge" sourceLinked="1"/>
        <c:majorTickMark val="none"/>
        <c:minorTickMark val="none"/>
        <c:tickLblPos val="none"/>
        <c:crossAx val="250121792"/>
        <c:crosses val="autoZero"/>
        <c:auto val="1"/>
        <c:lblOffset val="100"/>
        <c:baseTimeUnit val="years"/>
      </c:dateAx>
      <c:valAx>
        <c:axId val="2501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2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79.8</c:v>
                </c:pt>
                <c:pt idx="1">
                  <c:v>99.79</c:v>
                </c:pt>
                <c:pt idx="2">
                  <c:v>100</c:v>
                </c:pt>
                <c:pt idx="3">
                  <c:v>100</c:v>
                </c:pt>
                <c:pt idx="4">
                  <c:v>100</c:v>
                </c:pt>
              </c:numCache>
            </c:numRef>
          </c:val>
        </c:ser>
        <c:dLbls>
          <c:showLegendKey val="0"/>
          <c:showVal val="0"/>
          <c:showCatName val="0"/>
          <c:showSerName val="0"/>
          <c:showPercent val="0"/>
          <c:showBubbleSize val="0"/>
        </c:dLbls>
        <c:gapWidth val="150"/>
        <c:axId val="250245768"/>
        <c:axId val="25025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250245768"/>
        <c:axId val="250252632"/>
      </c:lineChart>
      <c:dateAx>
        <c:axId val="250245768"/>
        <c:scaling>
          <c:orientation val="minMax"/>
        </c:scaling>
        <c:delete val="1"/>
        <c:axPos val="b"/>
        <c:numFmt formatCode="ge" sourceLinked="1"/>
        <c:majorTickMark val="none"/>
        <c:minorTickMark val="none"/>
        <c:tickLblPos val="none"/>
        <c:crossAx val="250252632"/>
        <c:crosses val="autoZero"/>
        <c:auto val="1"/>
        <c:lblOffset val="100"/>
        <c:baseTimeUnit val="years"/>
      </c:dateAx>
      <c:valAx>
        <c:axId val="25025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4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284064"/>
        <c:axId val="25028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284064"/>
        <c:axId val="250284448"/>
      </c:lineChart>
      <c:dateAx>
        <c:axId val="250284064"/>
        <c:scaling>
          <c:orientation val="minMax"/>
        </c:scaling>
        <c:delete val="1"/>
        <c:axPos val="b"/>
        <c:numFmt formatCode="ge" sourceLinked="1"/>
        <c:majorTickMark val="none"/>
        <c:minorTickMark val="none"/>
        <c:tickLblPos val="none"/>
        <c:crossAx val="250284448"/>
        <c:crosses val="autoZero"/>
        <c:auto val="1"/>
        <c:lblOffset val="100"/>
        <c:baseTimeUnit val="years"/>
      </c:dateAx>
      <c:valAx>
        <c:axId val="2502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293584"/>
        <c:axId val="2502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293584"/>
        <c:axId val="250293968"/>
      </c:lineChart>
      <c:dateAx>
        <c:axId val="250293584"/>
        <c:scaling>
          <c:orientation val="minMax"/>
        </c:scaling>
        <c:delete val="1"/>
        <c:axPos val="b"/>
        <c:numFmt formatCode="ge" sourceLinked="1"/>
        <c:majorTickMark val="none"/>
        <c:minorTickMark val="none"/>
        <c:tickLblPos val="none"/>
        <c:crossAx val="250293968"/>
        <c:crosses val="autoZero"/>
        <c:auto val="1"/>
        <c:lblOffset val="100"/>
        <c:baseTimeUnit val="years"/>
      </c:dateAx>
      <c:valAx>
        <c:axId val="2502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2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726848"/>
        <c:axId val="17672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726848"/>
        <c:axId val="176727240"/>
      </c:lineChart>
      <c:dateAx>
        <c:axId val="176726848"/>
        <c:scaling>
          <c:orientation val="minMax"/>
        </c:scaling>
        <c:delete val="1"/>
        <c:axPos val="b"/>
        <c:numFmt formatCode="ge" sourceLinked="1"/>
        <c:majorTickMark val="none"/>
        <c:minorTickMark val="none"/>
        <c:tickLblPos val="none"/>
        <c:crossAx val="176727240"/>
        <c:crosses val="autoZero"/>
        <c:auto val="1"/>
        <c:lblOffset val="100"/>
        <c:baseTimeUnit val="years"/>
      </c:dateAx>
      <c:valAx>
        <c:axId val="17672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447960"/>
        <c:axId val="2504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447960"/>
        <c:axId val="250448352"/>
      </c:lineChart>
      <c:dateAx>
        <c:axId val="250447960"/>
        <c:scaling>
          <c:orientation val="minMax"/>
        </c:scaling>
        <c:delete val="1"/>
        <c:axPos val="b"/>
        <c:numFmt formatCode="ge" sourceLinked="1"/>
        <c:majorTickMark val="none"/>
        <c:minorTickMark val="none"/>
        <c:tickLblPos val="none"/>
        <c:crossAx val="250448352"/>
        <c:crosses val="autoZero"/>
        <c:auto val="1"/>
        <c:lblOffset val="100"/>
        <c:baseTimeUnit val="years"/>
      </c:dateAx>
      <c:valAx>
        <c:axId val="2504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4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449528"/>
        <c:axId val="2504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250449528"/>
        <c:axId val="250449920"/>
      </c:lineChart>
      <c:dateAx>
        <c:axId val="250449528"/>
        <c:scaling>
          <c:orientation val="minMax"/>
        </c:scaling>
        <c:delete val="1"/>
        <c:axPos val="b"/>
        <c:numFmt formatCode="ge" sourceLinked="1"/>
        <c:majorTickMark val="none"/>
        <c:minorTickMark val="none"/>
        <c:tickLblPos val="none"/>
        <c:crossAx val="250449920"/>
        <c:crosses val="autoZero"/>
        <c:auto val="1"/>
        <c:lblOffset val="100"/>
        <c:baseTimeUnit val="years"/>
      </c:dateAx>
      <c:valAx>
        <c:axId val="2504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44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78.56</c:v>
                </c:pt>
                <c:pt idx="1">
                  <c:v>59.08</c:v>
                </c:pt>
                <c:pt idx="2">
                  <c:v>42.93</c:v>
                </c:pt>
                <c:pt idx="3">
                  <c:v>42.46</c:v>
                </c:pt>
                <c:pt idx="4">
                  <c:v>31.86</c:v>
                </c:pt>
              </c:numCache>
            </c:numRef>
          </c:val>
        </c:ser>
        <c:dLbls>
          <c:showLegendKey val="0"/>
          <c:showVal val="0"/>
          <c:showCatName val="0"/>
          <c:showSerName val="0"/>
          <c:showPercent val="0"/>
          <c:showBubbleSize val="0"/>
        </c:dLbls>
        <c:gapWidth val="150"/>
        <c:axId val="250001808"/>
        <c:axId val="2500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250001808"/>
        <c:axId val="250002200"/>
      </c:lineChart>
      <c:dateAx>
        <c:axId val="250001808"/>
        <c:scaling>
          <c:orientation val="minMax"/>
        </c:scaling>
        <c:delete val="1"/>
        <c:axPos val="b"/>
        <c:numFmt formatCode="ge" sourceLinked="1"/>
        <c:majorTickMark val="none"/>
        <c:minorTickMark val="none"/>
        <c:tickLblPos val="none"/>
        <c:crossAx val="250002200"/>
        <c:crosses val="autoZero"/>
        <c:auto val="1"/>
        <c:lblOffset val="100"/>
        <c:baseTimeUnit val="years"/>
      </c:dateAx>
      <c:valAx>
        <c:axId val="2500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76.349999999999994</c:v>
                </c:pt>
                <c:pt idx="1">
                  <c:v>98.97</c:v>
                </c:pt>
                <c:pt idx="2">
                  <c:v>136.65</c:v>
                </c:pt>
                <c:pt idx="3">
                  <c:v>123.77</c:v>
                </c:pt>
                <c:pt idx="4">
                  <c:v>152.36000000000001</c:v>
                </c:pt>
              </c:numCache>
            </c:numRef>
          </c:val>
        </c:ser>
        <c:dLbls>
          <c:showLegendKey val="0"/>
          <c:showVal val="0"/>
          <c:showCatName val="0"/>
          <c:showSerName val="0"/>
          <c:showPercent val="0"/>
          <c:showBubbleSize val="0"/>
        </c:dLbls>
        <c:gapWidth val="150"/>
        <c:axId val="250003376"/>
        <c:axId val="25000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250003376"/>
        <c:axId val="250003768"/>
      </c:lineChart>
      <c:dateAx>
        <c:axId val="250003376"/>
        <c:scaling>
          <c:orientation val="minMax"/>
        </c:scaling>
        <c:delete val="1"/>
        <c:axPos val="b"/>
        <c:numFmt formatCode="ge" sourceLinked="1"/>
        <c:majorTickMark val="none"/>
        <c:minorTickMark val="none"/>
        <c:tickLblPos val="none"/>
        <c:crossAx val="250003768"/>
        <c:crosses val="autoZero"/>
        <c:auto val="1"/>
        <c:lblOffset val="100"/>
        <c:baseTimeUnit val="years"/>
      </c:dateAx>
      <c:valAx>
        <c:axId val="2500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2"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福岡県　朝倉市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56115</v>
      </c>
      <c r="AJ8" s="55"/>
      <c r="AK8" s="55"/>
      <c r="AL8" s="55"/>
      <c r="AM8" s="55"/>
      <c r="AN8" s="55"/>
      <c r="AO8" s="55"/>
      <c r="AP8" s="56"/>
      <c r="AQ8" s="46">
        <f>データ!R6</f>
        <v>246.71</v>
      </c>
      <c r="AR8" s="46"/>
      <c r="AS8" s="46"/>
      <c r="AT8" s="46"/>
      <c r="AU8" s="46"/>
      <c r="AV8" s="46"/>
      <c r="AW8" s="46"/>
      <c r="AX8" s="46"/>
      <c r="AY8" s="46">
        <f>データ!S6</f>
        <v>227.45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0.45</v>
      </c>
      <c r="S10" s="46"/>
      <c r="T10" s="46"/>
      <c r="U10" s="46"/>
      <c r="V10" s="46"/>
      <c r="W10" s="46"/>
      <c r="X10" s="46"/>
      <c r="Y10" s="46"/>
      <c r="Z10" s="80">
        <f>データ!P6</f>
        <v>1890</v>
      </c>
      <c r="AA10" s="80"/>
      <c r="AB10" s="80"/>
      <c r="AC10" s="80"/>
      <c r="AD10" s="80"/>
      <c r="AE10" s="80"/>
      <c r="AF10" s="80"/>
      <c r="AG10" s="80"/>
      <c r="AH10" s="2"/>
      <c r="AI10" s="80">
        <f>データ!T6</f>
        <v>250</v>
      </c>
      <c r="AJ10" s="80"/>
      <c r="AK10" s="80"/>
      <c r="AL10" s="80"/>
      <c r="AM10" s="80"/>
      <c r="AN10" s="80"/>
      <c r="AO10" s="80"/>
      <c r="AP10" s="80"/>
      <c r="AQ10" s="46">
        <f>データ!U6</f>
        <v>0.26</v>
      </c>
      <c r="AR10" s="46"/>
      <c r="AS10" s="46"/>
      <c r="AT10" s="46"/>
      <c r="AU10" s="46"/>
      <c r="AV10" s="46"/>
      <c r="AW10" s="46"/>
      <c r="AX10" s="46"/>
      <c r="AY10" s="46">
        <f>データ!V6</f>
        <v>961.54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402281</v>
      </c>
      <c r="D6" s="31">
        <f t="shared" si="3"/>
        <v>47</v>
      </c>
      <c r="E6" s="31">
        <f t="shared" si="3"/>
        <v>1</v>
      </c>
      <c r="F6" s="31">
        <f t="shared" si="3"/>
        <v>0</v>
      </c>
      <c r="G6" s="31">
        <f t="shared" si="3"/>
        <v>0</v>
      </c>
      <c r="H6" s="31" t="str">
        <f t="shared" si="3"/>
        <v>福岡県　朝倉市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0.45</v>
      </c>
      <c r="P6" s="32">
        <f t="shared" si="3"/>
        <v>1890</v>
      </c>
      <c r="Q6" s="32">
        <f t="shared" si="3"/>
        <v>56115</v>
      </c>
      <c r="R6" s="32">
        <f t="shared" si="3"/>
        <v>246.71</v>
      </c>
      <c r="S6" s="32">
        <f t="shared" si="3"/>
        <v>227.45</v>
      </c>
      <c r="T6" s="32">
        <f t="shared" si="3"/>
        <v>250</v>
      </c>
      <c r="U6" s="32">
        <f t="shared" si="3"/>
        <v>0.26</v>
      </c>
      <c r="V6" s="32">
        <f t="shared" si="3"/>
        <v>961.54</v>
      </c>
      <c r="W6" s="33">
        <f>IF(W7="",NA(),W7)</f>
        <v>79.8</v>
      </c>
      <c r="X6" s="33">
        <f t="shared" ref="X6:AF6" si="4">IF(X7="",NA(),X7)</f>
        <v>99.79</v>
      </c>
      <c r="Y6" s="33">
        <f t="shared" si="4"/>
        <v>100</v>
      </c>
      <c r="Z6" s="33">
        <f t="shared" si="4"/>
        <v>100</v>
      </c>
      <c r="AA6" s="33">
        <f t="shared" si="4"/>
        <v>100</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1450.45</v>
      </c>
      <c r="BJ6" s="33">
        <f t="shared" si="7"/>
        <v>1442.51</v>
      </c>
      <c r="BK6" s="33">
        <f t="shared" si="7"/>
        <v>1496.15</v>
      </c>
      <c r="BL6" s="33">
        <f t="shared" si="7"/>
        <v>1462.56</v>
      </c>
      <c r="BM6" s="33">
        <f t="shared" si="7"/>
        <v>1486.62</v>
      </c>
      <c r="BN6" s="32" t="str">
        <f>IF(BN7="","",IF(BN7="-","【-】","【"&amp;SUBSTITUTE(TEXT(BN7,"#,##0.00"),"-","△")&amp;"】"))</f>
        <v>【1,239.32】</v>
      </c>
      <c r="BO6" s="33">
        <f>IF(BO7="",NA(),BO7)</f>
        <v>78.56</v>
      </c>
      <c r="BP6" s="33">
        <f t="shared" ref="BP6:BX6" si="8">IF(BP7="",NA(),BP7)</f>
        <v>59.08</v>
      </c>
      <c r="BQ6" s="33">
        <f t="shared" si="8"/>
        <v>42.93</v>
      </c>
      <c r="BR6" s="33">
        <f t="shared" si="8"/>
        <v>42.46</v>
      </c>
      <c r="BS6" s="33">
        <f t="shared" si="8"/>
        <v>31.86</v>
      </c>
      <c r="BT6" s="33">
        <f t="shared" si="8"/>
        <v>33.96</v>
      </c>
      <c r="BU6" s="33">
        <f t="shared" si="8"/>
        <v>33.299999999999997</v>
      </c>
      <c r="BV6" s="33">
        <f t="shared" si="8"/>
        <v>33.01</v>
      </c>
      <c r="BW6" s="33">
        <f t="shared" si="8"/>
        <v>32.39</v>
      </c>
      <c r="BX6" s="33">
        <f t="shared" si="8"/>
        <v>24.39</v>
      </c>
      <c r="BY6" s="32" t="str">
        <f>IF(BY7="","",IF(BY7="-","【-】","【"&amp;SUBSTITUTE(TEXT(BY7,"#,##0.00"),"-","△")&amp;"】"))</f>
        <v>【36.33】</v>
      </c>
      <c r="BZ6" s="33">
        <f>IF(BZ7="",NA(),BZ7)</f>
        <v>76.349999999999994</v>
      </c>
      <c r="CA6" s="33">
        <f t="shared" ref="CA6:CI6" si="9">IF(CA7="",NA(),CA7)</f>
        <v>98.97</v>
      </c>
      <c r="CB6" s="33">
        <f t="shared" si="9"/>
        <v>136.65</v>
      </c>
      <c r="CC6" s="33">
        <f t="shared" si="9"/>
        <v>123.77</v>
      </c>
      <c r="CD6" s="33">
        <f t="shared" si="9"/>
        <v>152.36000000000001</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63</v>
      </c>
      <c r="CL6" s="33">
        <f t="shared" ref="CL6:CT6" si="10">IF(CL7="",NA(),CL7)</f>
        <v>59.62</v>
      </c>
      <c r="CM6" s="33">
        <f t="shared" si="10"/>
        <v>58.61</v>
      </c>
      <c r="CN6" s="33">
        <f t="shared" si="10"/>
        <v>69.37</v>
      </c>
      <c r="CO6" s="33">
        <f t="shared" si="10"/>
        <v>69.02</v>
      </c>
      <c r="CP6" s="33">
        <f t="shared" si="10"/>
        <v>51.56</v>
      </c>
      <c r="CQ6" s="33">
        <f t="shared" si="10"/>
        <v>50.66</v>
      </c>
      <c r="CR6" s="33">
        <f t="shared" si="10"/>
        <v>51.11</v>
      </c>
      <c r="CS6" s="33">
        <f t="shared" si="10"/>
        <v>50.49</v>
      </c>
      <c r="CT6" s="33">
        <f t="shared" si="10"/>
        <v>48.36</v>
      </c>
      <c r="CU6" s="32" t="str">
        <f>IF(CU7="","",IF(CU7="-","【-】","【"&amp;SUBSTITUTE(TEXT(CU7,"#,##0.00"),"-","△")&amp;"】"))</f>
        <v>【58.19】</v>
      </c>
      <c r="CV6" s="33">
        <f>IF(CV7="",NA(),CV7)</f>
        <v>80</v>
      </c>
      <c r="CW6" s="33">
        <f t="shared" ref="CW6:DE6" si="11">IF(CW7="",NA(),CW7)</f>
        <v>80</v>
      </c>
      <c r="CX6" s="33">
        <f t="shared" si="11"/>
        <v>80</v>
      </c>
      <c r="CY6" s="33">
        <f t="shared" si="11"/>
        <v>80</v>
      </c>
      <c r="CZ6" s="33">
        <f t="shared" si="11"/>
        <v>90</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402281</v>
      </c>
      <c r="D7" s="35">
        <v>47</v>
      </c>
      <c r="E7" s="35">
        <v>1</v>
      </c>
      <c r="F7" s="35">
        <v>0</v>
      </c>
      <c r="G7" s="35">
        <v>0</v>
      </c>
      <c r="H7" s="35" t="s">
        <v>93</v>
      </c>
      <c r="I7" s="35" t="s">
        <v>94</v>
      </c>
      <c r="J7" s="35" t="s">
        <v>95</v>
      </c>
      <c r="K7" s="35" t="s">
        <v>96</v>
      </c>
      <c r="L7" s="35" t="s">
        <v>97</v>
      </c>
      <c r="M7" s="36" t="s">
        <v>98</v>
      </c>
      <c r="N7" s="36" t="s">
        <v>99</v>
      </c>
      <c r="O7" s="36">
        <v>0.45</v>
      </c>
      <c r="P7" s="36">
        <v>1890</v>
      </c>
      <c r="Q7" s="36">
        <v>56115</v>
      </c>
      <c r="R7" s="36">
        <v>246.71</v>
      </c>
      <c r="S7" s="36">
        <v>227.45</v>
      </c>
      <c r="T7" s="36">
        <v>250</v>
      </c>
      <c r="U7" s="36">
        <v>0.26</v>
      </c>
      <c r="V7" s="36">
        <v>961.54</v>
      </c>
      <c r="W7" s="36">
        <v>79.8</v>
      </c>
      <c r="X7" s="36">
        <v>99.79</v>
      </c>
      <c r="Y7" s="36">
        <v>100</v>
      </c>
      <c r="Z7" s="36">
        <v>100</v>
      </c>
      <c r="AA7" s="36">
        <v>100</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1450.45</v>
      </c>
      <c r="BJ7" s="36">
        <v>1442.51</v>
      </c>
      <c r="BK7" s="36">
        <v>1496.15</v>
      </c>
      <c r="BL7" s="36">
        <v>1462.56</v>
      </c>
      <c r="BM7" s="36">
        <v>1486.62</v>
      </c>
      <c r="BN7" s="36">
        <v>1239.32</v>
      </c>
      <c r="BO7" s="36">
        <v>78.56</v>
      </c>
      <c r="BP7" s="36">
        <v>59.08</v>
      </c>
      <c r="BQ7" s="36">
        <v>42.93</v>
      </c>
      <c r="BR7" s="36">
        <v>42.46</v>
      </c>
      <c r="BS7" s="36">
        <v>31.86</v>
      </c>
      <c r="BT7" s="36">
        <v>33.96</v>
      </c>
      <c r="BU7" s="36">
        <v>33.299999999999997</v>
      </c>
      <c r="BV7" s="36">
        <v>33.01</v>
      </c>
      <c r="BW7" s="36">
        <v>32.39</v>
      </c>
      <c r="BX7" s="36">
        <v>24.39</v>
      </c>
      <c r="BY7" s="36">
        <v>36.33</v>
      </c>
      <c r="BZ7" s="36">
        <v>76.349999999999994</v>
      </c>
      <c r="CA7" s="36">
        <v>98.97</v>
      </c>
      <c r="CB7" s="36">
        <v>136.65</v>
      </c>
      <c r="CC7" s="36">
        <v>123.77</v>
      </c>
      <c r="CD7" s="36">
        <v>152.36000000000001</v>
      </c>
      <c r="CE7" s="36">
        <v>512.74</v>
      </c>
      <c r="CF7" s="36">
        <v>526.57000000000005</v>
      </c>
      <c r="CG7" s="36">
        <v>523.08000000000004</v>
      </c>
      <c r="CH7" s="36">
        <v>530.83000000000004</v>
      </c>
      <c r="CI7" s="36">
        <v>734.18</v>
      </c>
      <c r="CJ7" s="36">
        <v>476.46</v>
      </c>
      <c r="CK7" s="36">
        <v>63</v>
      </c>
      <c r="CL7" s="36">
        <v>59.62</v>
      </c>
      <c r="CM7" s="36">
        <v>58.61</v>
      </c>
      <c r="CN7" s="36">
        <v>69.37</v>
      </c>
      <c r="CO7" s="36">
        <v>69.02</v>
      </c>
      <c r="CP7" s="36">
        <v>51.56</v>
      </c>
      <c r="CQ7" s="36">
        <v>50.66</v>
      </c>
      <c r="CR7" s="36">
        <v>51.11</v>
      </c>
      <c r="CS7" s="36">
        <v>50.49</v>
      </c>
      <c r="CT7" s="36">
        <v>48.36</v>
      </c>
      <c r="CU7" s="36">
        <v>58.19</v>
      </c>
      <c r="CV7" s="36">
        <v>80</v>
      </c>
      <c r="CW7" s="36">
        <v>80</v>
      </c>
      <c r="CX7" s="36">
        <v>80</v>
      </c>
      <c r="CY7" s="36">
        <v>80</v>
      </c>
      <c r="CZ7" s="36">
        <v>90</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健司</cp:lastModifiedBy>
  <cp:lastPrinted>2016-02-10T00:53:18Z</cp:lastPrinted>
  <dcterms:created xsi:type="dcterms:W3CDTF">2016-01-18T05:06:35Z</dcterms:created>
  <dcterms:modified xsi:type="dcterms:W3CDTF">2016-02-26T00:12:53Z</dcterms:modified>
  <cp:category/>
</cp:coreProperties>
</file>