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nsv314\006水道課\02_庶務係\平成28年度\003_調査統計\県調査\市町村支援課\H29.1.24公営企業に係る「経営比較分析表」の分析等について（依頼）\"/>
    </mc:Choice>
  </mc:AlternateContent>
  <workbookProtection workbookPassword="8649" lockStructure="1"/>
  <bookViews>
    <workbookView xWindow="1245"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<sst xmlns="http://schemas.openxmlformats.org/spreadsheetml/2006/main" count="217" uniqueCount="107">
  <si>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</si>
  <si>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</si>
  <si>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</si>
  <si>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</si>
  <si>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</si>
  <si>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</si>
  <si>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</si>
  <si>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</si>
  <si>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</si>
  <si>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</si>
  <si>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</si>
  <si>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</si>
  <si>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</si>
  <si>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</si>
  <si>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</si>
  <si>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</si>
  <si>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</si>
  <si>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</si>
  <si>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</si>
  <si>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</si>
  <si>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</si>
  <si>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</si>
  <si>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</si>
  <si>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</si>
  <si>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</si>
  <si>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</si>
  <si>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</si>
  <si>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</si>
  <si>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</si>
  <si>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</si>
  <si>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</si>
  <si>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</si>
  <si>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</si>
  <si>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</si>
  <si>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</si>
  <si>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</si>
  <si>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</si>
  <si>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</si>
  <si>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</si>
  <si>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</si>
  <si>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</si>
  <si>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</si>
  <si>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</si>
  <si>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</si>
  <si>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</si>
  <si>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</si>
  <si>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</si>
  <si>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</si>
  <si>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</si>
  <si>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</si>
  <si>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</si>
  <si>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</si>
  <si>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</si>
  <si>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</si>
  <si>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</si>
  <si>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</si>
  <si>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</si>
  <si>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</si>
  <si>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</si>
  <si>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</si>
  <si>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</si>
  <si>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</si>
  <si>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</si>
  <si>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</si>
  <si>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</si>
  <si>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</si>
  <si>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</si>
  <si>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</si>
  <si>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</si>
  <si>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</si>
  <si>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</si>
  <si>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</si>
  <si>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</si>
  <si>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</si>
  <si>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</si>
  <si>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</si>
  <si>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</si>
  <si>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</si>
  <si>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</si>
  <si>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</si>
  <si>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</si>
  <si>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</si>
  <si>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</si>
  <si>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</si>
  <si>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</si>
  <si>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</si>
  <si>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</si>
  <si>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</si>
  <si>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</si>
  <si>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</si>
  <si>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</si>
  <si>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</si>
  <si>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</si>
  <si>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朝倉市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</si>
  <si>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</si>
  <si>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</si>
  <si>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</si>
  <si>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</si>
  <si>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</si>
  <si>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</si>
  <si>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</si>
  <si>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</si>
  <si>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</si>
  <si>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</si>
  <si>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本市においては、経常収支比率は、ここ数年安定した数値が続いている。
料金回収率と給水原価も安定しており、給水人口の減少に伴い費用の削減の取り組みを続けている成果だと考えられる。
企業債残高も安定して減少傾向であるが、起債残額は平均値を大きく上回っており過去の利率の高い起債等繰上償還を検討するなど、毎年の費用削減に努めたい。
施設利用率が減少傾向にある。これは給水人口の減少に伴い配水量の減少が進んでいるためだと考えられる。今後給水区域の拡大・給水人口の増を検討し施設能力に相応な利用率を目指したい。</t>
    <rPh sb="0" eb="1">
      <t>ホン</t>
    </rPh>
    <rPh sb="1" eb="2">
      <t>シ</t>
    </rPh>
    <rPh sb="8" eb="10">
      <t>ケイジョウ</t>
    </rPh>
    <rPh sb="10" eb="12">
      <t>シュウシ</t>
    </rPh>
    <rPh sb="12" eb="14">
      <t>ヒリツ</t>
    </rPh>
    <rPh sb="18" eb="20">
      <t>スウネン</t>
    </rPh>
    <rPh sb="20" eb="22">
      <t>アンテイ</t>
    </rPh>
    <rPh sb="24" eb="26">
      <t>スウチ</t>
    </rPh>
    <rPh sb="27" eb="28">
      <t>ツヅ</t>
    </rPh>
    <rPh sb="34" eb="36">
      <t>リョウキン</t>
    </rPh>
    <rPh sb="36" eb="38">
      <t>カイシュウ</t>
    </rPh>
    <rPh sb="38" eb="39">
      <t>リツ</t>
    </rPh>
    <rPh sb="40" eb="42">
      <t>キュウスイ</t>
    </rPh>
    <rPh sb="42" eb="44">
      <t>ゲンカ</t>
    </rPh>
    <rPh sb="45" eb="47">
      <t>アンテイ</t>
    </rPh>
    <rPh sb="52" eb="54">
      <t>キュウスイ</t>
    </rPh>
    <rPh sb="54" eb="56">
      <t>ジンコウ</t>
    </rPh>
    <rPh sb="57" eb="59">
      <t>ゲンショウ</t>
    </rPh>
    <rPh sb="60" eb="61">
      <t>トモナ</t>
    </rPh>
    <rPh sb="62" eb="64">
      <t>ヒヨウ</t>
    </rPh>
    <rPh sb="65" eb="67">
      <t>サクゲン</t>
    </rPh>
    <rPh sb="68" eb="69">
      <t>ト</t>
    </rPh>
    <rPh sb="70" eb="71">
      <t>ク</t>
    </rPh>
    <rPh sb="73" eb="74">
      <t>ツヅ</t>
    </rPh>
    <rPh sb="78" eb="80">
      <t>セイカ</t>
    </rPh>
    <rPh sb="82" eb="83">
      <t>カンガ</t>
    </rPh>
    <rPh sb="89" eb="91">
      <t>キギョウ</t>
    </rPh>
    <rPh sb="91" eb="92">
      <t>サイ</t>
    </rPh>
    <rPh sb="92" eb="94">
      <t>ザンダカ</t>
    </rPh>
    <rPh sb="95" eb="97">
      <t>アンテイ</t>
    </rPh>
    <rPh sb="99" eb="101">
      <t>ゲンショウ</t>
    </rPh>
    <rPh sb="101" eb="103">
      <t>ケイコウ</t>
    </rPh>
    <rPh sb="108" eb="110">
      <t>キサイ</t>
    </rPh>
    <rPh sb="110" eb="112">
      <t>ザンガク</t>
    </rPh>
    <rPh sb="113" eb="115">
      <t>ヘイキン</t>
    </rPh>
    <rPh sb="115" eb="116">
      <t>チ</t>
    </rPh>
    <rPh sb="117" eb="118">
      <t>オオ</t>
    </rPh>
    <rPh sb="120" eb="122">
      <t>ウワマワ</t>
    </rPh>
    <rPh sb="126" eb="128">
      <t>カコ</t>
    </rPh>
    <rPh sb="129" eb="131">
      <t>リリツ</t>
    </rPh>
    <rPh sb="132" eb="133">
      <t>タカ</t>
    </rPh>
    <rPh sb="134" eb="136">
      <t>キサイ</t>
    </rPh>
    <rPh sb="136" eb="137">
      <t>トウ</t>
    </rPh>
    <rPh sb="137" eb="138">
      <t>ク</t>
    </rPh>
    <rPh sb="138" eb="139">
      <t>ア</t>
    </rPh>
    <rPh sb="139" eb="141">
      <t>ショウカン</t>
    </rPh>
    <rPh sb="142" eb="144">
      <t>ケントウ</t>
    </rPh>
    <rPh sb="149" eb="151">
      <t>マイトシ</t>
    </rPh>
    <rPh sb="152" eb="154">
      <t>ヒヨウ</t>
    </rPh>
    <rPh sb="154" eb="156">
      <t>サクゲン</t>
    </rPh>
    <rPh sb="157" eb="158">
      <t>ツト</t>
    </rPh>
    <rPh sb="163" eb="165">
      <t>シセツ</t>
    </rPh>
    <rPh sb="165" eb="167">
      <t>リヨウ</t>
    </rPh>
    <rPh sb="167" eb="168">
      <t>リツ</t>
    </rPh>
    <rPh sb="169" eb="171">
      <t>ゲンショウ</t>
    </rPh>
    <rPh sb="171" eb="173">
      <t>ケイコウ</t>
    </rPh>
    <rPh sb="180" eb="182">
      <t>キュウスイ</t>
    </rPh>
    <rPh sb="182" eb="184">
      <t>ジンコウ</t>
    </rPh>
    <rPh sb="185" eb="187">
      <t>ゲンショウ</t>
    </rPh>
    <rPh sb="188" eb="189">
      <t>トモナ</t>
    </rPh>
    <rPh sb="190" eb="192">
      <t>ハイスイ</t>
    </rPh>
    <rPh sb="192" eb="193">
      <t>リョウ</t>
    </rPh>
    <rPh sb="194" eb="196">
      <t>ゲンショウ</t>
    </rPh>
    <rPh sb="197" eb="198">
      <t>スス</t>
    </rPh>
    <rPh sb="206" eb="207">
      <t>カンガ</t>
    </rPh>
    <rPh sb="212" eb="214">
      <t>コンゴ</t>
    </rPh>
    <rPh sb="214" eb="216">
      <t>キュウスイ</t>
    </rPh>
    <rPh sb="216" eb="218">
      <t>クイキ</t>
    </rPh>
    <rPh sb="219" eb="221">
      <t>カクダイ</t>
    </rPh>
    <rPh sb="222" eb="224">
      <t>キュウスイ</t>
    </rPh>
    <rPh sb="224" eb="226">
      <t>ジンコウ</t>
    </rPh>
    <rPh sb="227" eb="228">
      <t>ゾウ</t>
    </rPh>
    <rPh sb="229" eb="231">
      <t>ケントウ</t>
    </rPh>
    <rPh sb="232" eb="234">
      <t>シセツ</t>
    </rPh>
    <rPh sb="234" eb="236">
      <t>ノウリョク</t>
    </rPh>
    <rPh sb="237" eb="239">
      <t>ソウオウ</t>
    </rPh>
    <rPh sb="240" eb="243">
      <t>リヨウリツ</t>
    </rPh>
    <rPh sb="244" eb="246">
      <t>メザ</t>
    </rPh>
    <phoneticPr fontId="4"/>
  </si>
  <si>
    <t xml:space="preserve">これから数年のうちに耐用年数を超えるものが急増することが見込まれている。更新については、今後、計画的に最小の費用負担で更新を進めていく必要がある。
</t>
    <rPh sb="44" eb="46">
      <t>コンゴ</t>
    </rPh>
    <rPh sb="47" eb="50">
      <t>ケイカクテキ</t>
    </rPh>
    <rPh sb="51" eb="53">
      <t>サイショウ</t>
    </rPh>
    <rPh sb="54" eb="56">
      <t>ヒヨウ</t>
    </rPh>
    <rPh sb="56" eb="58">
      <t>フタン</t>
    </rPh>
    <rPh sb="59" eb="61">
      <t>コウシン</t>
    </rPh>
    <rPh sb="62" eb="63">
      <t>スス</t>
    </rPh>
    <rPh sb="67" eb="69">
      <t>ヒツヨウ</t>
    </rPh>
    <phoneticPr fontId="4"/>
  </si>
  <si>
    <t>現在の経営状況は安定的に推移しているものの、今後老朽施設の更新や新規拡張事業等の負担増、また人口減少による需要の減少に伴う収入減が見込まれており大変厳しい見通しとなっている。
今後、未普及地域への給水区域拡大を行い給水人口の増加を目指し、普及率の上昇による安定した収益確保、現在ある資産の更新を計画的に行いながら経営の健全化を図る。</t>
    <rPh sb="88" eb="90">
      <t>コンゴ</t>
    </rPh>
    <rPh sb="91" eb="94">
      <t>ミフキュウ</t>
    </rPh>
    <rPh sb="94" eb="96">
      <t>チイキ</t>
    </rPh>
    <rPh sb="98" eb="100">
      <t>キュウスイ</t>
    </rPh>
    <rPh sb="100" eb="102">
      <t>クイキ</t>
    </rPh>
    <rPh sb="102" eb="104">
      <t>カクダイ</t>
    </rPh>
    <rPh sb="105" eb="106">
      <t>オコナ</t>
    </rPh>
    <rPh sb="107" eb="109">
      <t>キュウスイ</t>
    </rPh>
    <rPh sb="109" eb="111">
      <t>ジンコウ</t>
    </rPh>
    <rPh sb="112" eb="114">
      <t>ゾウカ</t>
    </rPh>
    <rPh sb="115" eb="117">
      <t>メザ</t>
    </rPh>
    <rPh sb="119" eb="121">
      <t>フキュウ</t>
    </rPh>
    <rPh sb="121" eb="122">
      <t>リツ</t>
    </rPh>
    <rPh sb="123" eb="125">
      <t>ジョウショウ</t>
    </rPh>
    <rPh sb="128" eb="130">
      <t>アンテイ</t>
    </rPh>
    <rPh sb="132" eb="134">
      <t>シュウエキ</t>
    </rPh>
    <rPh sb="134" eb="136">
      <t>カクホ</t>
    </rPh>
    <rPh sb="137" eb="139">
      <t>ゲンザイ</t>
    </rPh>
    <rPh sb="141" eb="143">
      <t>シサン</t>
    </rPh>
    <rPh sb="144" eb="146">
      <t>コウシン</t>
    </rPh>
    <rPh sb="147" eb="150">
      <t>ケイカクテキ</t>
    </rPh>
    <rPh sb="151" eb="152">
      <t>オコナ</t>
    </rPh>
    <rPh sb="156" eb="158">
      <t>ケイエイ</t>
    </rPh>
    <rPh sb="159" eb="162">
      <t>ケンゼンカ</t>
    </rPh>
    <rPh sb="163" eb="16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</si>
</sst>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0.96</c:v>
                </c:pt>
                <c:pt idx="1">
                  <c:v>0.44</c:v>
                </c:pt>
                <c:pt idx="2">
                  <c:v>1.48</c:v>
                </c:pt>
                <c:pt idx="3">
                  <c:v>0.73</c:v>
                </c:pt>
                <c:pt idx="4" formatCode="#,##0.00;&quot;△&quot;#,##0.00">
                  <c:v>0</c:v>
                </c:pt>
              </c:numCache>
            </c:numRef>
          </c:val>
        </c:ser>
        <c:dLbls>
          <c:showLegendKey val="0"/>
          <c:showVal val="0"/>
          <c:showCatName val="0"/>
          <c:showSerName val="0"/>
          <c:showPercent val="0"/>
          <c:showBubbleSize val="0"/>
        </c:dLbls>
        <c:gapWidth val="150"/>
        <c:axId val="277516776"/>
        <c:axId val="27751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277516776"/>
        <c:axId val="277517560"/>
      </c:lineChart>
      <c:dateAx>
        <c:axId val="277516776"/>
        <c:scaling>
          <c:orientation val="minMax"/>
        </c:scaling>
        <c:delete val="1"/>
        <c:axPos val="b"/>
        <c:numFmt formatCode="ge" sourceLinked="1"/>
        <c:majorTickMark val="none"/>
        <c:minorTickMark val="none"/>
        <c:tickLblPos val="none"/>
        <c:crossAx val="277517560"/>
        <c:crosses val="autoZero"/>
        <c:auto val="1"/>
        <c:lblOffset val="100"/>
        <c:baseTimeUnit val="years"/>
      </c:dateAx>
      <c:valAx>
        <c:axId val="27751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51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57.87</c:v>
                </c:pt>
                <c:pt idx="1">
                  <c:v>61.3</c:v>
                </c:pt>
                <c:pt idx="2">
                  <c:v>65.400000000000006</c:v>
                </c:pt>
                <c:pt idx="3">
                  <c:v>63.96</c:v>
                </c:pt>
                <c:pt idx="4">
                  <c:v>60.12</c:v>
                </c:pt>
              </c:numCache>
            </c:numRef>
          </c:val>
        </c:ser>
        <c:dLbls>
          <c:showLegendKey val="0"/>
          <c:showVal val="0"/>
          <c:showCatName val="0"/>
          <c:showSerName val="0"/>
          <c:showPercent val="0"/>
          <c:showBubbleSize val="0"/>
        </c:dLbls>
        <c:gapWidth val="150"/>
        <c:axId val="279050792"/>
        <c:axId val="27905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79050792"/>
        <c:axId val="279051184"/>
      </c:lineChart>
      <c:dateAx>
        <c:axId val="279050792"/>
        <c:scaling>
          <c:orientation val="minMax"/>
        </c:scaling>
        <c:delete val="1"/>
        <c:axPos val="b"/>
        <c:numFmt formatCode="ge" sourceLinked="1"/>
        <c:majorTickMark val="none"/>
        <c:minorTickMark val="none"/>
        <c:tickLblPos val="none"/>
        <c:crossAx val="279051184"/>
        <c:crosses val="autoZero"/>
        <c:auto val="1"/>
        <c:lblOffset val="100"/>
        <c:baseTimeUnit val="years"/>
      </c:dateAx>
      <c:valAx>
        <c:axId val="27905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05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91.88</c:v>
                </c:pt>
                <c:pt idx="1">
                  <c:v>90.46</c:v>
                </c:pt>
                <c:pt idx="2">
                  <c:v>89.39</c:v>
                </c:pt>
                <c:pt idx="3">
                  <c:v>90.15</c:v>
                </c:pt>
                <c:pt idx="4">
                  <c:v>92.54</c:v>
                </c:pt>
              </c:numCache>
            </c:numRef>
          </c:val>
        </c:ser>
        <c:dLbls>
          <c:showLegendKey val="0"/>
          <c:showVal val="0"/>
          <c:showCatName val="0"/>
          <c:showSerName val="0"/>
          <c:showPercent val="0"/>
          <c:showBubbleSize val="0"/>
        </c:dLbls>
        <c:gapWidth val="150"/>
        <c:axId val="278802672"/>
        <c:axId val="27880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78802672"/>
        <c:axId val="278803064"/>
      </c:lineChart>
      <c:dateAx>
        <c:axId val="278802672"/>
        <c:scaling>
          <c:orientation val="minMax"/>
        </c:scaling>
        <c:delete val="1"/>
        <c:axPos val="b"/>
        <c:numFmt formatCode="ge" sourceLinked="1"/>
        <c:majorTickMark val="none"/>
        <c:minorTickMark val="none"/>
        <c:tickLblPos val="none"/>
        <c:crossAx val="278803064"/>
        <c:crosses val="autoZero"/>
        <c:auto val="1"/>
        <c:lblOffset val="100"/>
        <c:baseTimeUnit val="years"/>
      </c:dateAx>
      <c:valAx>
        <c:axId val="27880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0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103.73</c:v>
                </c:pt>
                <c:pt idx="1">
                  <c:v>105.31</c:v>
                </c:pt>
                <c:pt idx="2">
                  <c:v>117.51</c:v>
                </c:pt>
                <c:pt idx="3">
                  <c:v>124.99</c:v>
                </c:pt>
                <c:pt idx="4">
                  <c:v>118.18</c:v>
                </c:pt>
              </c:numCache>
            </c:numRef>
          </c:val>
        </c:ser>
        <c:dLbls>
          <c:showLegendKey val="0"/>
          <c:showVal val="0"/>
          <c:showCatName val="0"/>
          <c:showSerName val="0"/>
          <c:showPercent val="0"/>
          <c:showBubbleSize val="0"/>
        </c:dLbls>
        <c:gapWidth val="150"/>
        <c:axId val="277518736"/>
        <c:axId val="27751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77518736"/>
        <c:axId val="277519128"/>
      </c:lineChart>
      <c:dateAx>
        <c:axId val="277518736"/>
        <c:scaling>
          <c:orientation val="minMax"/>
        </c:scaling>
        <c:delete val="1"/>
        <c:axPos val="b"/>
        <c:numFmt formatCode="ge" sourceLinked="1"/>
        <c:majorTickMark val="none"/>
        <c:minorTickMark val="none"/>
        <c:tickLblPos val="none"/>
        <c:crossAx val="277519128"/>
        <c:crosses val="autoZero"/>
        <c:auto val="1"/>
        <c:lblOffset val="100"/>
        <c:baseTimeUnit val="years"/>
      </c:dateAx>
      <c:valAx>
        <c:axId val="277519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51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37.799999999999997</c:v>
                </c:pt>
                <c:pt idx="1">
                  <c:v>39.299999999999997</c:v>
                </c:pt>
                <c:pt idx="2">
                  <c:v>40.549999999999997</c:v>
                </c:pt>
                <c:pt idx="3">
                  <c:v>45.98</c:v>
                </c:pt>
                <c:pt idx="4">
                  <c:v>46.6</c:v>
                </c:pt>
              </c:numCache>
            </c:numRef>
          </c:val>
        </c:ser>
        <c:dLbls>
          <c:showLegendKey val="0"/>
          <c:showVal val="0"/>
          <c:showCatName val="0"/>
          <c:showSerName val="0"/>
          <c:showPercent val="0"/>
          <c:showBubbleSize val="0"/>
        </c:dLbls>
        <c:gapWidth val="150"/>
        <c:axId val="277998888"/>
        <c:axId val="27799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77998888"/>
        <c:axId val="277999280"/>
      </c:lineChart>
      <c:dateAx>
        <c:axId val="277998888"/>
        <c:scaling>
          <c:orientation val="minMax"/>
        </c:scaling>
        <c:delete val="1"/>
        <c:axPos val="b"/>
        <c:numFmt formatCode="ge" sourceLinked="1"/>
        <c:majorTickMark val="none"/>
        <c:minorTickMark val="none"/>
        <c:tickLblPos val="none"/>
        <c:crossAx val="277999280"/>
        <c:crosses val="autoZero"/>
        <c:auto val="1"/>
        <c:lblOffset val="100"/>
        <c:baseTimeUnit val="years"/>
      </c:dateAx>
      <c:valAx>
        <c:axId val="27799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99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0.65</c:v>
                </c:pt>
                <c:pt idx="2" formatCode="#,##0.00;&quot;△&quot;#,##0.00">
                  <c:v>0</c:v>
                </c:pt>
                <c:pt idx="3" formatCode="#,##0.00;&quot;△&quot;#,##0.00">
                  <c:v>0</c:v>
                </c:pt>
                <c:pt idx="4">
                  <c:v>0.43</c:v>
                </c:pt>
              </c:numCache>
            </c:numRef>
          </c:val>
        </c:ser>
        <c:dLbls>
          <c:showLegendKey val="0"/>
          <c:showVal val="0"/>
          <c:showCatName val="0"/>
          <c:showSerName val="0"/>
          <c:showPercent val="0"/>
          <c:showBubbleSize val="0"/>
        </c:dLbls>
        <c:gapWidth val="150"/>
        <c:axId val="278000456"/>
        <c:axId val="27800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78000456"/>
        <c:axId val="278000848"/>
      </c:lineChart>
      <c:dateAx>
        <c:axId val="278000456"/>
        <c:scaling>
          <c:orientation val="minMax"/>
        </c:scaling>
        <c:delete val="1"/>
        <c:axPos val="b"/>
        <c:numFmt formatCode="ge" sourceLinked="1"/>
        <c:majorTickMark val="none"/>
        <c:minorTickMark val="none"/>
        <c:tickLblPos val="none"/>
        <c:crossAx val="278000848"/>
        <c:crosses val="autoZero"/>
        <c:auto val="1"/>
        <c:lblOffset val="100"/>
        <c:baseTimeUnit val="years"/>
      </c:dateAx>
      <c:valAx>
        <c:axId val="27800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00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8002024"/>
        <c:axId val="27800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78002024"/>
        <c:axId val="278002416"/>
      </c:lineChart>
      <c:dateAx>
        <c:axId val="278002024"/>
        <c:scaling>
          <c:orientation val="minMax"/>
        </c:scaling>
        <c:delete val="1"/>
        <c:axPos val="b"/>
        <c:numFmt formatCode="ge" sourceLinked="1"/>
        <c:majorTickMark val="none"/>
        <c:minorTickMark val="none"/>
        <c:tickLblPos val="none"/>
        <c:crossAx val="278002416"/>
        <c:crosses val="autoZero"/>
        <c:auto val="1"/>
        <c:lblOffset val="100"/>
        <c:baseTimeUnit val="years"/>
      </c:dateAx>
      <c:valAx>
        <c:axId val="278002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00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2450.14</c:v>
                </c:pt>
                <c:pt idx="1">
                  <c:v>1096.1300000000001</c:v>
                </c:pt>
                <c:pt idx="2">
                  <c:v>2254.67</c:v>
                </c:pt>
                <c:pt idx="3">
                  <c:v>459.28</c:v>
                </c:pt>
                <c:pt idx="4">
                  <c:v>542.27</c:v>
                </c:pt>
              </c:numCache>
            </c:numRef>
          </c:val>
        </c:ser>
        <c:dLbls>
          <c:showLegendKey val="0"/>
          <c:showVal val="0"/>
          <c:showCatName val="0"/>
          <c:showSerName val="0"/>
          <c:showPercent val="0"/>
          <c:showBubbleSize val="0"/>
        </c:dLbls>
        <c:gapWidth val="150"/>
        <c:axId val="278450936"/>
        <c:axId val="2784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78450936"/>
        <c:axId val="278451328"/>
      </c:lineChart>
      <c:dateAx>
        <c:axId val="278450936"/>
        <c:scaling>
          <c:orientation val="minMax"/>
        </c:scaling>
        <c:delete val="1"/>
        <c:axPos val="b"/>
        <c:numFmt formatCode="ge" sourceLinked="1"/>
        <c:majorTickMark val="none"/>
        <c:minorTickMark val="none"/>
        <c:tickLblPos val="none"/>
        <c:crossAx val="278451328"/>
        <c:crosses val="autoZero"/>
        <c:auto val="1"/>
        <c:lblOffset val="100"/>
        <c:baseTimeUnit val="years"/>
      </c:dateAx>
      <c:valAx>
        <c:axId val="27845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45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676.56</c:v>
                </c:pt>
                <c:pt idx="1">
                  <c:v>645.84</c:v>
                </c:pt>
                <c:pt idx="2">
                  <c:v>589.64</c:v>
                </c:pt>
                <c:pt idx="3">
                  <c:v>569.35</c:v>
                </c:pt>
                <c:pt idx="4">
                  <c:v>553</c:v>
                </c:pt>
              </c:numCache>
            </c:numRef>
          </c:val>
        </c:ser>
        <c:dLbls>
          <c:showLegendKey val="0"/>
          <c:showVal val="0"/>
          <c:showCatName val="0"/>
          <c:showSerName val="0"/>
          <c:showPercent val="0"/>
          <c:showBubbleSize val="0"/>
        </c:dLbls>
        <c:gapWidth val="150"/>
        <c:axId val="278452504"/>
        <c:axId val="2784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78452504"/>
        <c:axId val="278452896"/>
      </c:lineChart>
      <c:dateAx>
        <c:axId val="278452504"/>
        <c:scaling>
          <c:orientation val="minMax"/>
        </c:scaling>
        <c:delete val="1"/>
        <c:axPos val="b"/>
        <c:numFmt formatCode="ge" sourceLinked="1"/>
        <c:majorTickMark val="none"/>
        <c:minorTickMark val="none"/>
        <c:tickLblPos val="none"/>
        <c:crossAx val="278452896"/>
        <c:crosses val="autoZero"/>
        <c:auto val="1"/>
        <c:lblOffset val="100"/>
        <c:baseTimeUnit val="years"/>
      </c:dateAx>
      <c:valAx>
        <c:axId val="27845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45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91.08</c:v>
                </c:pt>
                <c:pt idx="1">
                  <c:v>91.89</c:v>
                </c:pt>
                <c:pt idx="2">
                  <c:v>104.63</c:v>
                </c:pt>
                <c:pt idx="3">
                  <c:v>118.03</c:v>
                </c:pt>
                <c:pt idx="4">
                  <c:v>114.31</c:v>
                </c:pt>
              </c:numCache>
            </c:numRef>
          </c:val>
        </c:ser>
        <c:dLbls>
          <c:showLegendKey val="0"/>
          <c:showVal val="0"/>
          <c:showCatName val="0"/>
          <c:showSerName val="0"/>
          <c:showPercent val="0"/>
          <c:showBubbleSize val="0"/>
        </c:dLbls>
        <c:gapWidth val="150"/>
        <c:axId val="279047656"/>
        <c:axId val="27904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79047656"/>
        <c:axId val="279048048"/>
      </c:lineChart>
      <c:dateAx>
        <c:axId val="279047656"/>
        <c:scaling>
          <c:orientation val="minMax"/>
        </c:scaling>
        <c:delete val="1"/>
        <c:axPos val="b"/>
        <c:numFmt formatCode="ge" sourceLinked="1"/>
        <c:majorTickMark val="none"/>
        <c:minorTickMark val="none"/>
        <c:tickLblPos val="none"/>
        <c:crossAx val="279048048"/>
        <c:crosses val="autoZero"/>
        <c:auto val="1"/>
        <c:lblOffset val="100"/>
        <c:baseTimeUnit val="years"/>
      </c:dateAx>
      <c:valAx>
        <c:axId val="27904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04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191.45</c:v>
                </c:pt>
                <c:pt idx="1">
                  <c:v>188.87</c:v>
                </c:pt>
                <c:pt idx="2">
                  <c:v>165.45</c:v>
                </c:pt>
                <c:pt idx="3">
                  <c:v>147</c:v>
                </c:pt>
                <c:pt idx="4">
                  <c:v>153.36000000000001</c:v>
                </c:pt>
              </c:numCache>
            </c:numRef>
          </c:val>
        </c:ser>
        <c:dLbls>
          <c:showLegendKey val="0"/>
          <c:showVal val="0"/>
          <c:showCatName val="0"/>
          <c:showSerName val="0"/>
          <c:showPercent val="0"/>
          <c:showBubbleSize val="0"/>
        </c:dLbls>
        <c:gapWidth val="150"/>
        <c:axId val="279049224"/>
        <c:axId val="27904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79049224"/>
        <c:axId val="279049616"/>
      </c:lineChart>
      <c:dateAx>
        <c:axId val="279049224"/>
        <c:scaling>
          <c:orientation val="minMax"/>
        </c:scaling>
        <c:delete val="1"/>
        <c:axPos val="b"/>
        <c:numFmt formatCode="ge" sourceLinked="1"/>
        <c:majorTickMark val="none"/>
        <c:minorTickMark val="none"/>
        <c:tickLblPos val="none"/>
        <c:crossAx val="279049616"/>
        <c:crosses val="autoZero"/>
        <c:auto val="1"/>
        <c:lblOffset val="100"/>
        <c:baseTimeUnit val="years"/>
      </c:dateAx>
      <c:valAx>
        <c:axId val="27904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04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E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福岡県　朝倉市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55322</v>
      </c>
      <c r="AJ8" s="75"/>
      <c r="AK8" s="75"/>
      <c r="AL8" s="75"/>
      <c r="AM8" s="75"/>
      <c r="AN8" s="75"/>
      <c r="AO8" s="75"/>
      <c r="AP8" s="76"/>
      <c r="AQ8" s="57">
        <f>データ!R6</f>
        <v>246.71</v>
      </c>
      <c r="AR8" s="57"/>
      <c r="AS8" s="57"/>
      <c r="AT8" s="57"/>
      <c r="AU8" s="57"/>
      <c r="AV8" s="57"/>
      <c r="AW8" s="57"/>
      <c r="AX8" s="57"/>
      <c r="AY8" s="57">
        <f>データ!S6</f>
        <v>224.24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65.709999999999994</v>
      </c>
      <c r="K10" s="57"/>
      <c r="L10" s="57"/>
      <c r="M10" s="57"/>
      <c r="N10" s="57"/>
      <c r="O10" s="57"/>
      <c r="P10" s="57"/>
      <c r="Q10" s="57"/>
      <c r="R10" s="57">
        <f>データ!O6</f>
        <v>43.24</v>
      </c>
      <c r="S10" s="57"/>
      <c r="T10" s="57"/>
      <c r="U10" s="57"/>
      <c r="V10" s="57"/>
      <c r="W10" s="57"/>
      <c r="X10" s="57"/>
      <c r="Y10" s="57"/>
      <c r="Z10" s="65">
        <f>データ!P6</f>
        <v>3618</v>
      </c>
      <c r="AA10" s="65"/>
      <c r="AB10" s="65"/>
      <c r="AC10" s="65"/>
      <c r="AD10" s="65"/>
      <c r="AE10" s="65"/>
      <c r="AF10" s="65"/>
      <c r="AG10" s="65"/>
      <c r="AH10" s="2"/>
      <c r="AI10" s="65">
        <f>データ!T6</f>
        <v>23778</v>
      </c>
      <c r="AJ10" s="65"/>
      <c r="AK10" s="65"/>
      <c r="AL10" s="65"/>
      <c r="AM10" s="65"/>
      <c r="AN10" s="65"/>
      <c r="AO10" s="65"/>
      <c r="AP10" s="65"/>
      <c r="AQ10" s="57">
        <f>データ!U6</f>
        <v>15.37</v>
      </c>
      <c r="AR10" s="57"/>
      <c r="AS10" s="57"/>
      <c r="AT10" s="57"/>
      <c r="AU10" s="57"/>
      <c r="AV10" s="57"/>
      <c r="AW10" s="57"/>
      <c r="AX10" s="57"/>
      <c r="AY10" s="57">
        <f>データ!V6</f>
        <v>1547.04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402281</v>
      </c>
      <c r="D6" s="31">
        <f t="shared" si="3"/>
        <v>46</v>
      </c>
      <c r="E6" s="31">
        <f t="shared" si="3"/>
        <v>1</v>
      </c>
      <c r="F6" s="31">
        <f t="shared" si="3"/>
        <v>0</v>
      </c>
      <c r="G6" s="31">
        <f t="shared" si="3"/>
        <v>1</v>
      </c>
      <c r="H6" s="31" t="str">
        <f t="shared" si="3"/>
        <v>福岡県　朝倉市</v>
      </c>
      <c r="I6" s="31" t="str">
        <f t="shared" si="3"/>
        <v>法適用</v>
      </c>
      <c r="J6" s="31" t="str">
        <f t="shared" si="3"/>
        <v>水道事業</v>
      </c>
      <c r="K6" s="31" t="str">
        <f t="shared" si="3"/>
        <v>末端給水事業</v>
      </c>
      <c r="L6" s="31" t="str">
        <f t="shared" si="3"/>
        <v>A6</v>
      </c>
      <c r="M6" s="32" t="str">
        <f t="shared" si="3"/>
        <v>-</v>
      </c>
      <c r="N6" s="32">
        <f t="shared" si="3"/>
        <v>65.709999999999994</v>
      </c>
      <c r="O6" s="32">
        <f t="shared" si="3"/>
        <v>43.24</v>
      </c>
      <c r="P6" s="32">
        <f t="shared" si="3"/>
        <v>3618</v>
      </c>
      <c r="Q6" s="32">
        <f t="shared" si="3"/>
        <v>55322</v>
      </c>
      <c r="R6" s="32">
        <f t="shared" si="3"/>
        <v>246.71</v>
      </c>
      <c r="S6" s="32">
        <f t="shared" si="3"/>
        <v>224.24</v>
      </c>
      <c r="T6" s="32">
        <f t="shared" si="3"/>
        <v>23778</v>
      </c>
      <c r="U6" s="32">
        <f t="shared" si="3"/>
        <v>15.37</v>
      </c>
      <c r="V6" s="32">
        <f t="shared" si="3"/>
        <v>1547.04</v>
      </c>
      <c r="W6" s="33">
        <f>IF(W7="",NA(),W7)</f>
        <v>103.73</v>
      </c>
      <c r="X6" s="33">
        <f t="shared" ref="X6:AF6" si="4">IF(X7="",NA(),X7)</f>
        <v>105.31</v>
      </c>
      <c r="Y6" s="33">
        <f t="shared" si="4"/>
        <v>117.51</v>
      </c>
      <c r="Z6" s="33">
        <f t="shared" si="4"/>
        <v>124.99</v>
      </c>
      <c r="AA6" s="33">
        <f t="shared" si="4"/>
        <v>118.18</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2450.14</v>
      </c>
      <c r="AT6" s="33">
        <f t="shared" ref="AT6:BB6" si="6">IF(AT7="",NA(),AT7)</f>
        <v>1096.1300000000001</v>
      </c>
      <c r="AU6" s="33">
        <f t="shared" si="6"/>
        <v>2254.67</v>
      </c>
      <c r="AV6" s="33">
        <f t="shared" si="6"/>
        <v>459.28</v>
      </c>
      <c r="AW6" s="33">
        <f t="shared" si="6"/>
        <v>542.27</v>
      </c>
      <c r="AX6" s="33">
        <f t="shared" si="6"/>
        <v>995.5</v>
      </c>
      <c r="AY6" s="33">
        <f t="shared" si="6"/>
        <v>915.5</v>
      </c>
      <c r="AZ6" s="33">
        <f t="shared" si="6"/>
        <v>963.24</v>
      </c>
      <c r="BA6" s="33">
        <f t="shared" si="6"/>
        <v>381.53</v>
      </c>
      <c r="BB6" s="33">
        <f t="shared" si="6"/>
        <v>391.54</v>
      </c>
      <c r="BC6" s="32" t="str">
        <f>IF(BC7="","",IF(BC7="-","【-】","【"&amp;SUBSTITUTE(TEXT(BC7,"#,##0.00"),"-","△")&amp;"】"))</f>
        <v>【262.74】</v>
      </c>
      <c r="BD6" s="33">
        <f>IF(BD7="",NA(),BD7)</f>
        <v>676.56</v>
      </c>
      <c r="BE6" s="33">
        <f t="shared" ref="BE6:BM6" si="7">IF(BE7="",NA(),BE7)</f>
        <v>645.84</v>
      </c>
      <c r="BF6" s="33">
        <f t="shared" si="7"/>
        <v>589.64</v>
      </c>
      <c r="BG6" s="33">
        <f t="shared" si="7"/>
        <v>569.35</v>
      </c>
      <c r="BH6" s="33">
        <f t="shared" si="7"/>
        <v>553</v>
      </c>
      <c r="BI6" s="33">
        <f t="shared" si="7"/>
        <v>414.59</v>
      </c>
      <c r="BJ6" s="33">
        <f t="shared" si="7"/>
        <v>404.78</v>
      </c>
      <c r="BK6" s="33">
        <f t="shared" si="7"/>
        <v>400.38</v>
      </c>
      <c r="BL6" s="33">
        <f t="shared" si="7"/>
        <v>393.27</v>
      </c>
      <c r="BM6" s="33">
        <f t="shared" si="7"/>
        <v>386.97</v>
      </c>
      <c r="BN6" s="32" t="str">
        <f>IF(BN7="","",IF(BN7="-","【-】","【"&amp;SUBSTITUTE(TEXT(BN7,"#,##0.00"),"-","△")&amp;"】"))</f>
        <v>【276.38】</v>
      </c>
      <c r="BO6" s="33">
        <f>IF(BO7="",NA(),BO7)</f>
        <v>91.08</v>
      </c>
      <c r="BP6" s="33">
        <f t="shared" ref="BP6:BX6" si="8">IF(BP7="",NA(),BP7)</f>
        <v>91.89</v>
      </c>
      <c r="BQ6" s="33">
        <f t="shared" si="8"/>
        <v>104.63</v>
      </c>
      <c r="BR6" s="33">
        <f t="shared" si="8"/>
        <v>118.03</v>
      </c>
      <c r="BS6" s="33">
        <f t="shared" si="8"/>
        <v>114.31</v>
      </c>
      <c r="BT6" s="33">
        <f t="shared" si="8"/>
        <v>97.71</v>
      </c>
      <c r="BU6" s="33">
        <f t="shared" si="8"/>
        <v>98.07</v>
      </c>
      <c r="BV6" s="33">
        <f t="shared" si="8"/>
        <v>96.56</v>
      </c>
      <c r="BW6" s="33">
        <f t="shared" si="8"/>
        <v>100.47</v>
      </c>
      <c r="BX6" s="33">
        <f t="shared" si="8"/>
        <v>101.72</v>
      </c>
      <c r="BY6" s="32" t="str">
        <f>IF(BY7="","",IF(BY7="-","【-】","【"&amp;SUBSTITUTE(TEXT(BY7,"#,##0.00"),"-","△")&amp;"】"))</f>
        <v>【104.99】</v>
      </c>
      <c r="BZ6" s="33">
        <f>IF(BZ7="",NA(),BZ7)</f>
        <v>191.45</v>
      </c>
      <c r="CA6" s="33">
        <f t="shared" ref="CA6:CI6" si="9">IF(CA7="",NA(),CA7)</f>
        <v>188.87</v>
      </c>
      <c r="CB6" s="33">
        <f t="shared" si="9"/>
        <v>165.45</v>
      </c>
      <c r="CC6" s="33">
        <f t="shared" si="9"/>
        <v>147</v>
      </c>
      <c r="CD6" s="33">
        <f t="shared" si="9"/>
        <v>153.36000000000001</v>
      </c>
      <c r="CE6" s="33">
        <f t="shared" si="9"/>
        <v>173.56</v>
      </c>
      <c r="CF6" s="33">
        <f t="shared" si="9"/>
        <v>172.26</v>
      </c>
      <c r="CG6" s="33">
        <f t="shared" si="9"/>
        <v>177.14</v>
      </c>
      <c r="CH6" s="33">
        <f t="shared" si="9"/>
        <v>169.82</v>
      </c>
      <c r="CI6" s="33">
        <f t="shared" si="9"/>
        <v>168.2</v>
      </c>
      <c r="CJ6" s="32" t="str">
        <f>IF(CJ7="","",IF(CJ7="-","【-】","【"&amp;SUBSTITUTE(TEXT(CJ7,"#,##0.00"),"-","△")&amp;"】"))</f>
        <v>【163.72】</v>
      </c>
      <c r="CK6" s="33">
        <f>IF(CK7="",NA(),CK7)</f>
        <v>57.87</v>
      </c>
      <c r="CL6" s="33">
        <f t="shared" ref="CL6:CT6" si="10">IF(CL7="",NA(),CL7)</f>
        <v>61.3</v>
      </c>
      <c r="CM6" s="33">
        <f t="shared" si="10"/>
        <v>65.400000000000006</v>
      </c>
      <c r="CN6" s="33">
        <f t="shared" si="10"/>
        <v>63.96</v>
      </c>
      <c r="CO6" s="33">
        <f t="shared" si="10"/>
        <v>60.12</v>
      </c>
      <c r="CP6" s="33">
        <f t="shared" si="10"/>
        <v>55.84</v>
      </c>
      <c r="CQ6" s="33">
        <f t="shared" si="10"/>
        <v>55.68</v>
      </c>
      <c r="CR6" s="33">
        <f t="shared" si="10"/>
        <v>55.64</v>
      </c>
      <c r="CS6" s="33">
        <f t="shared" si="10"/>
        <v>55.13</v>
      </c>
      <c r="CT6" s="33">
        <f t="shared" si="10"/>
        <v>54.77</v>
      </c>
      <c r="CU6" s="32" t="str">
        <f>IF(CU7="","",IF(CU7="-","【-】","【"&amp;SUBSTITUTE(TEXT(CU7,"#,##0.00"),"-","△")&amp;"】"))</f>
        <v>【59.76】</v>
      </c>
      <c r="CV6" s="33">
        <f>IF(CV7="",NA(),CV7)</f>
        <v>91.88</v>
      </c>
      <c r="CW6" s="33">
        <f t="shared" ref="CW6:DE6" si="11">IF(CW7="",NA(),CW7)</f>
        <v>90.46</v>
      </c>
      <c r="CX6" s="33">
        <f t="shared" si="11"/>
        <v>89.39</v>
      </c>
      <c r="CY6" s="33">
        <f t="shared" si="11"/>
        <v>90.15</v>
      </c>
      <c r="CZ6" s="33">
        <f t="shared" si="11"/>
        <v>92.54</v>
      </c>
      <c r="DA6" s="33">
        <f t="shared" si="11"/>
        <v>83.11</v>
      </c>
      <c r="DB6" s="33">
        <f t="shared" si="11"/>
        <v>83.18</v>
      </c>
      <c r="DC6" s="33">
        <f t="shared" si="11"/>
        <v>83.09</v>
      </c>
      <c r="DD6" s="33">
        <f t="shared" si="11"/>
        <v>83</v>
      </c>
      <c r="DE6" s="33">
        <f t="shared" si="11"/>
        <v>82.89</v>
      </c>
      <c r="DF6" s="32" t="str">
        <f>IF(DF7="","",IF(DF7="-","【-】","【"&amp;SUBSTITUTE(TEXT(DF7,"#,##0.00"),"-","△")&amp;"】"))</f>
        <v>【89.95】</v>
      </c>
      <c r="DG6" s="33">
        <f>IF(DG7="",NA(),DG7)</f>
        <v>37.799999999999997</v>
      </c>
      <c r="DH6" s="33">
        <f t="shared" ref="DH6:DP6" si="12">IF(DH7="",NA(),DH7)</f>
        <v>39.299999999999997</v>
      </c>
      <c r="DI6" s="33">
        <f t="shared" si="12"/>
        <v>40.549999999999997</v>
      </c>
      <c r="DJ6" s="33">
        <f t="shared" si="12"/>
        <v>45.98</v>
      </c>
      <c r="DK6" s="33">
        <f t="shared" si="12"/>
        <v>46.6</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3">
        <f t="shared" ref="DS6:EA6" si="13">IF(DS7="",NA(),DS7)</f>
        <v>0.65</v>
      </c>
      <c r="DT6" s="32">
        <f t="shared" si="13"/>
        <v>0</v>
      </c>
      <c r="DU6" s="32">
        <f t="shared" si="13"/>
        <v>0</v>
      </c>
      <c r="DV6" s="33">
        <f t="shared" si="13"/>
        <v>0.43</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0.96</v>
      </c>
      <c r="ED6" s="33">
        <f t="shared" ref="ED6:EL6" si="14">IF(ED7="",NA(),ED7)</f>
        <v>0.44</v>
      </c>
      <c r="EE6" s="33">
        <f t="shared" si="14"/>
        <v>1.48</v>
      </c>
      <c r="EF6" s="33">
        <f t="shared" si="14"/>
        <v>0.73</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402281</v>
      </c>
      <c r="D7" s="35">
        <v>46</v>
      </c>
      <c r="E7" s="35">
        <v>1</v>
      </c>
      <c r="F7" s="35">
        <v>0</v>
      </c>
      <c r="G7" s="35">
        <v>1</v>
      </c>
      <c r="H7" s="35" t="s">
        <v>93</v>
      </c>
      <c r="I7" s="35" t="s">
        <v>94</v>
      </c>
      <c r="J7" s="35" t="s">
        <v>95</v>
      </c>
      <c r="K7" s="35" t="s">
        <v>96</v>
      </c>
      <c r="L7" s="35" t="s">
        <v>97</v>
      </c>
      <c r="M7" s="36" t="s">
        <v>98</v>
      </c>
      <c r="N7" s="36">
        <v>65.709999999999994</v>
      </c>
      <c r="O7" s="36">
        <v>43.24</v>
      </c>
      <c r="P7" s="36">
        <v>3618</v>
      </c>
      <c r="Q7" s="36">
        <v>55322</v>
      </c>
      <c r="R7" s="36">
        <v>246.71</v>
      </c>
      <c r="S7" s="36">
        <v>224.24</v>
      </c>
      <c r="T7" s="36">
        <v>23778</v>
      </c>
      <c r="U7" s="36">
        <v>15.37</v>
      </c>
      <c r="V7" s="36">
        <v>1547.04</v>
      </c>
      <c r="W7" s="36">
        <v>103.73</v>
      </c>
      <c r="X7" s="36">
        <v>105.31</v>
      </c>
      <c r="Y7" s="36">
        <v>117.51</v>
      </c>
      <c r="Z7" s="36">
        <v>124.99</v>
      </c>
      <c r="AA7" s="36">
        <v>118.18</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2450.14</v>
      </c>
      <c r="AT7" s="36">
        <v>1096.1300000000001</v>
      </c>
      <c r="AU7" s="36">
        <v>2254.67</v>
      </c>
      <c r="AV7" s="36">
        <v>459.28</v>
      </c>
      <c r="AW7" s="36">
        <v>542.27</v>
      </c>
      <c r="AX7" s="36">
        <v>995.5</v>
      </c>
      <c r="AY7" s="36">
        <v>915.5</v>
      </c>
      <c r="AZ7" s="36">
        <v>963.24</v>
      </c>
      <c r="BA7" s="36">
        <v>381.53</v>
      </c>
      <c r="BB7" s="36">
        <v>391.54</v>
      </c>
      <c r="BC7" s="36">
        <v>262.74</v>
      </c>
      <c r="BD7" s="36">
        <v>676.56</v>
      </c>
      <c r="BE7" s="36">
        <v>645.84</v>
      </c>
      <c r="BF7" s="36">
        <v>589.64</v>
      </c>
      <c r="BG7" s="36">
        <v>569.35</v>
      </c>
      <c r="BH7" s="36">
        <v>553</v>
      </c>
      <c r="BI7" s="36">
        <v>414.59</v>
      </c>
      <c r="BJ7" s="36">
        <v>404.78</v>
      </c>
      <c r="BK7" s="36">
        <v>400.38</v>
      </c>
      <c r="BL7" s="36">
        <v>393.27</v>
      </c>
      <c r="BM7" s="36">
        <v>386.97</v>
      </c>
      <c r="BN7" s="36">
        <v>276.38</v>
      </c>
      <c r="BO7" s="36">
        <v>91.08</v>
      </c>
      <c r="BP7" s="36">
        <v>91.89</v>
      </c>
      <c r="BQ7" s="36">
        <v>104.63</v>
      </c>
      <c r="BR7" s="36">
        <v>118.03</v>
      </c>
      <c r="BS7" s="36">
        <v>114.31</v>
      </c>
      <c r="BT7" s="36">
        <v>97.71</v>
      </c>
      <c r="BU7" s="36">
        <v>98.07</v>
      </c>
      <c r="BV7" s="36">
        <v>96.56</v>
      </c>
      <c r="BW7" s="36">
        <v>100.47</v>
      </c>
      <c r="BX7" s="36">
        <v>101.72</v>
      </c>
      <c r="BY7" s="36">
        <v>104.99</v>
      </c>
      <c r="BZ7" s="36">
        <v>191.45</v>
      </c>
      <c r="CA7" s="36">
        <v>188.87</v>
      </c>
      <c r="CB7" s="36">
        <v>165.45</v>
      </c>
      <c r="CC7" s="36">
        <v>147</v>
      </c>
      <c r="CD7" s="36">
        <v>153.36000000000001</v>
      </c>
      <c r="CE7" s="36">
        <v>173.56</v>
      </c>
      <c r="CF7" s="36">
        <v>172.26</v>
      </c>
      <c r="CG7" s="36">
        <v>177.14</v>
      </c>
      <c r="CH7" s="36">
        <v>169.82</v>
      </c>
      <c r="CI7" s="36">
        <v>168.2</v>
      </c>
      <c r="CJ7" s="36">
        <v>163.72</v>
      </c>
      <c r="CK7" s="36">
        <v>57.87</v>
      </c>
      <c r="CL7" s="36">
        <v>61.3</v>
      </c>
      <c r="CM7" s="36">
        <v>65.400000000000006</v>
      </c>
      <c r="CN7" s="36">
        <v>63.96</v>
      </c>
      <c r="CO7" s="36">
        <v>60.12</v>
      </c>
      <c r="CP7" s="36">
        <v>55.84</v>
      </c>
      <c r="CQ7" s="36">
        <v>55.68</v>
      </c>
      <c r="CR7" s="36">
        <v>55.64</v>
      </c>
      <c r="CS7" s="36">
        <v>55.13</v>
      </c>
      <c r="CT7" s="36">
        <v>54.77</v>
      </c>
      <c r="CU7" s="36">
        <v>59.76</v>
      </c>
      <c r="CV7" s="36">
        <v>91.88</v>
      </c>
      <c r="CW7" s="36">
        <v>90.46</v>
      </c>
      <c r="CX7" s="36">
        <v>89.39</v>
      </c>
      <c r="CY7" s="36">
        <v>90.15</v>
      </c>
      <c r="CZ7" s="36">
        <v>92.54</v>
      </c>
      <c r="DA7" s="36">
        <v>83.11</v>
      </c>
      <c r="DB7" s="36">
        <v>83.18</v>
      </c>
      <c r="DC7" s="36">
        <v>83.09</v>
      </c>
      <c r="DD7" s="36">
        <v>83</v>
      </c>
      <c r="DE7" s="36">
        <v>82.89</v>
      </c>
      <c r="DF7" s="36">
        <v>89.95</v>
      </c>
      <c r="DG7" s="36">
        <v>37.799999999999997</v>
      </c>
      <c r="DH7" s="36">
        <v>39.299999999999997</v>
      </c>
      <c r="DI7" s="36">
        <v>40.549999999999997</v>
      </c>
      <c r="DJ7" s="36">
        <v>45.98</v>
      </c>
      <c r="DK7" s="36">
        <v>46.6</v>
      </c>
      <c r="DL7" s="36">
        <v>37.090000000000003</v>
      </c>
      <c r="DM7" s="36">
        <v>38.07</v>
      </c>
      <c r="DN7" s="36">
        <v>39.06</v>
      </c>
      <c r="DO7" s="36">
        <v>46.66</v>
      </c>
      <c r="DP7" s="36">
        <v>47.46</v>
      </c>
      <c r="DQ7" s="36">
        <v>47.18</v>
      </c>
      <c r="DR7" s="36">
        <v>0</v>
      </c>
      <c r="DS7" s="36">
        <v>0.65</v>
      </c>
      <c r="DT7" s="36">
        <v>0</v>
      </c>
      <c r="DU7" s="36">
        <v>0</v>
      </c>
      <c r="DV7" s="36">
        <v>0.43</v>
      </c>
      <c r="DW7" s="36">
        <v>6.63</v>
      </c>
      <c r="DX7" s="36">
        <v>7.73</v>
      </c>
      <c r="DY7" s="36">
        <v>8.8699999999999992</v>
      </c>
      <c r="DZ7" s="36">
        <v>9.85</v>
      </c>
      <c r="EA7" s="36">
        <v>9.7100000000000009</v>
      </c>
      <c r="EB7" s="36">
        <v>13.18</v>
      </c>
      <c r="EC7" s="36">
        <v>0.96</v>
      </c>
      <c r="ED7" s="36">
        <v>0.44</v>
      </c>
      <c r="EE7" s="36">
        <v>1.48</v>
      </c>
      <c r="EF7" s="36">
        <v>0.73</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三好 敏幸</cp:lastModifiedBy>
  <dcterms:created xsi:type="dcterms:W3CDTF">2017-02-01T08:49:13Z</dcterms:created>
  <dcterms:modified xsi:type="dcterms:W3CDTF">2017-02-08T09:40:22Z</dcterms:modified>
  <cp:category/>
</cp:coreProperties>
</file>