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<sst xmlns="http://schemas.openxmlformats.org/spreadsheetml/2006/main" count="232" uniqueCount="120">
  <si>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</si>
  <si>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</si>
  <si>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</si>
  <si>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</si>
  <si>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</si>
  <si>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</si>
  <si>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</si>
  <si>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</si>
  <si>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</si>
  <si>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</si>
  <si>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</si>
  <si>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</si>
  <si>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</si>
  <si>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</si>
  <si>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</si>
  <si>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</si>
  <si>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</si>
  <si>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</si>
  <si>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</si>
  <si>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</si>
  <si>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</si>
  <si>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</si>
  <si>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</si>
  <si>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</si>
  <si>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</si>
  <si>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</si>
  <si>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</si>
  <si>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</si>
  <si>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</si>
  <si>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</si>
  <si>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</si>
  <si>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</si>
  <si>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</si>
  <si>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</si>
  <si>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</si>
  <si>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</si>
  <si>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</si>
  <si>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</si>
  <si>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</si>
  <si>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</si>
  <si>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</si>
  <si>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</si>
  <si>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</si>
  <si>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</si>
  <si>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</si>
  <si>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</si>
  <si>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</si>
  <si>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</si>
  <si>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</si>
  <si>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</si>
  <si>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</si>
  <si>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</si>
  <si>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</si>
  <si>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</si>
  <si>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</si>
  <si>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</si>
  <si>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</si>
  <si>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</si>
  <si>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</si>
  <si>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</si>
  <si>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</si>
  <si>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</si>
  <si>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</si>
  <si>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</si>
  <si>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</si>
  <si>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</si>
  <si>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</si>
  <si>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</si>
  <si>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</si>
  <si>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</si>
  <si>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</si>
  <si>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</si>
  <si>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</si>
  <si>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</si>
  <si>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</si>
  <si>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</si>
  <si>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</si>
  <si>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</si>
  <si>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</si>
  <si>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</si>
  <si>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</si>
  <si>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</si>
  <si>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</si>
  <si>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</si>
  <si>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</si>
  <si>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</si>
  <si>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</si>
  <si>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</si>
  <si>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</si>
  <si>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</si>
  <si>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</si>
  <si>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</si>
  <si>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</si>
  <si>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</si>
  <si>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</si>
  <si>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</si>
  <si>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</si>
  <si>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</si>
  <si>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</si>
  <si>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</si>
  <si>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</si>
  <si>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</si>
  <si>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</si>
  <si>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</si>
  <si>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</si>
  <si>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朝倉市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</si>
  <si>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</si>
  <si>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</si>
  <si>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</si>
  <si>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</si>
  <si>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</si>
  <si>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</si>
  <si>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</si>
  <si>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</si>
  <si>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</si>
  <si>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</si>
  <si>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</si>
  <si>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現状は毎年度経常収支比率が100%を越えており、経営の健全性は保たれているものの、今後老朽施設の更新や新規拡張事業等による負担増、また、人口減少による収入の減少が見込まれることから、経営環境は大変厳しいものになることが予想される。
　今後、更なる経費縮減に努め、効果的な拡張を行い収益の確保を図り、経営状況を見極めながら計画的な更新に取り組む必要がある。</t>
    <rPh sb="1" eb="3">
      <t>ゲンジョウ</t>
    </rPh>
    <rPh sb="4" eb="7">
      <t>マイネンド</t>
    </rPh>
    <rPh sb="7" eb="9">
      <t>ケイジョウ</t>
    </rPh>
    <rPh sb="9" eb="11">
      <t>シュウシ</t>
    </rPh>
    <rPh sb="11" eb="13">
      <t>ヒリツ</t>
    </rPh>
    <rPh sb="19" eb="20">
      <t>コ</t>
    </rPh>
    <rPh sb="25" eb="27">
      <t>ケイエイ</t>
    </rPh>
    <rPh sb="28" eb="31">
      <t>ケンゼンセイ</t>
    </rPh>
    <rPh sb="32" eb="33">
      <t>タモ</t>
    </rPh>
    <rPh sb="42" eb="44">
      <t>コンゴ</t>
    </rPh>
    <rPh sb="44" eb="46">
      <t>ロウキュウ</t>
    </rPh>
    <rPh sb="46" eb="48">
      <t>シセツ</t>
    </rPh>
    <rPh sb="49" eb="51">
      <t>コウシン</t>
    </rPh>
    <rPh sb="52" eb="54">
      <t>シンキ</t>
    </rPh>
    <rPh sb="54" eb="56">
      <t>カクチョウ</t>
    </rPh>
    <rPh sb="56" eb="58">
      <t>ジギョウ</t>
    </rPh>
    <rPh sb="58" eb="59">
      <t>トウ</t>
    </rPh>
    <rPh sb="62" eb="64">
      <t>フタン</t>
    </rPh>
    <rPh sb="64" eb="65">
      <t>ゾウ</t>
    </rPh>
    <rPh sb="69" eb="71">
      <t>ジンコウ</t>
    </rPh>
    <rPh sb="71" eb="73">
      <t>ゲンショウ</t>
    </rPh>
    <rPh sb="76" eb="78">
      <t>シュウニュウ</t>
    </rPh>
    <rPh sb="79" eb="81">
      <t>ゲンショウ</t>
    </rPh>
    <rPh sb="82" eb="84">
      <t>ミコ</t>
    </rPh>
    <rPh sb="92" eb="94">
      <t>ケイエイ</t>
    </rPh>
    <rPh sb="94" eb="96">
      <t>カンキョウ</t>
    </rPh>
    <rPh sb="97" eb="99">
      <t>タイヘン</t>
    </rPh>
    <rPh sb="99" eb="100">
      <t>キビ</t>
    </rPh>
    <rPh sb="110" eb="112">
      <t>ヨソウ</t>
    </rPh>
    <rPh sb="118" eb="120">
      <t>コンゴ</t>
    </rPh>
    <rPh sb="121" eb="122">
      <t>サラ</t>
    </rPh>
    <rPh sb="124" eb="126">
      <t>ケイヒ</t>
    </rPh>
    <rPh sb="126" eb="128">
      <t>シュクゲン</t>
    </rPh>
    <rPh sb="129" eb="130">
      <t>ツト</t>
    </rPh>
    <rPh sb="132" eb="135">
      <t>コウカテキ</t>
    </rPh>
    <rPh sb="136" eb="138">
      <t>カクチョウ</t>
    </rPh>
    <rPh sb="139" eb="140">
      <t>オコナ</t>
    </rPh>
    <rPh sb="141" eb="143">
      <t>シュウエキ</t>
    </rPh>
    <rPh sb="144" eb="146">
      <t>カクホ</t>
    </rPh>
    <rPh sb="147" eb="148">
      <t>ハカ</t>
    </rPh>
    <rPh sb="150" eb="152">
      <t>ケイエイ</t>
    </rPh>
    <rPh sb="152" eb="154">
      <t>ジョウキョウ</t>
    </rPh>
    <rPh sb="155" eb="157">
      <t>ミキワ</t>
    </rPh>
    <rPh sb="161" eb="164">
      <t>ケイカクテキ</t>
    </rPh>
    <rPh sb="165" eb="167">
      <t>コウシン</t>
    </rPh>
    <rPh sb="168" eb="169">
      <t>ト</t>
    </rPh>
    <rPh sb="170" eb="171">
      <t>ク</t>
    </rPh>
    <rPh sb="172" eb="174">
      <t>ヒツヨウ</t>
    </rPh>
    <phoneticPr fontId="4"/>
  </si>
  <si>
    <t>　経営収支比率は安定して100%を越え、累積欠損金も生じていないことから健全な経営状況を維持している。
　流動比率は100%を越えており支払いに問題はない。
　企業債残高対給水収益比率については、企業債残高のうち交付税措置対象の企業債が多く含まれていることから類似団体平均値を上回っているが概ね良好である。
　料金回収率、給水原価、施設利用率、有収率は良好な状況であり効率的な運営がなされている。</t>
    <rPh sb="1" eb="3">
      <t>ケイエイ</t>
    </rPh>
    <rPh sb="3" eb="5">
      <t>シュウシ</t>
    </rPh>
    <rPh sb="5" eb="7">
      <t>ヒリツ</t>
    </rPh>
    <rPh sb="8" eb="10">
      <t>アンテイ</t>
    </rPh>
    <rPh sb="17" eb="18">
      <t>コ</t>
    </rPh>
    <rPh sb="20" eb="22">
      <t>ルイセキ</t>
    </rPh>
    <rPh sb="22" eb="25">
      <t>ケッソンキン</t>
    </rPh>
    <rPh sb="26" eb="27">
      <t>ショウ</t>
    </rPh>
    <rPh sb="36" eb="38">
      <t>ケンゼン</t>
    </rPh>
    <rPh sb="39" eb="41">
      <t>ケイエイ</t>
    </rPh>
    <rPh sb="41" eb="43">
      <t>ジョウキョウ</t>
    </rPh>
    <rPh sb="44" eb="46">
      <t>イジ</t>
    </rPh>
    <rPh sb="53" eb="55">
      <t>リュウドウ</t>
    </rPh>
    <rPh sb="55" eb="57">
      <t>ヒリツ</t>
    </rPh>
    <rPh sb="63" eb="64">
      <t>コ</t>
    </rPh>
    <rPh sb="68" eb="70">
      <t>シハライ</t>
    </rPh>
    <rPh sb="72" eb="74">
      <t>モンダイ</t>
    </rPh>
    <rPh sb="80" eb="83">
      <t>キギョウサイ</t>
    </rPh>
    <rPh sb="83" eb="85">
      <t>ザンダカ</t>
    </rPh>
    <rPh sb="85" eb="86">
      <t>タイ</t>
    </rPh>
    <rPh sb="86" eb="88">
      <t>キュウスイ</t>
    </rPh>
    <rPh sb="88" eb="90">
      <t>シュウエキ</t>
    </rPh>
    <rPh sb="90" eb="92">
      <t>ヒリツ</t>
    </rPh>
    <rPh sb="101" eb="103">
      <t>ザンダカ</t>
    </rPh>
    <rPh sb="106" eb="109">
      <t>コウフゼイ</t>
    </rPh>
    <rPh sb="109" eb="111">
      <t>ソチ</t>
    </rPh>
    <rPh sb="111" eb="113">
      <t>タイショウ</t>
    </rPh>
    <rPh sb="118" eb="119">
      <t>オオ</t>
    </rPh>
    <rPh sb="120" eb="121">
      <t>フク</t>
    </rPh>
    <rPh sb="130" eb="132">
      <t>ルイジ</t>
    </rPh>
    <rPh sb="132" eb="134">
      <t>ダンタイ</t>
    </rPh>
    <rPh sb="136" eb="137">
      <t>チ</t>
    </rPh>
    <rPh sb="145" eb="146">
      <t>オオム</t>
    </rPh>
    <rPh sb="147" eb="149">
      <t>リョウコウ</t>
    </rPh>
    <rPh sb="155" eb="157">
      <t>リョウキン</t>
    </rPh>
    <rPh sb="157" eb="160">
      <t>カイシュウリツ</t>
    </rPh>
    <rPh sb="161" eb="163">
      <t>キュウスイ</t>
    </rPh>
    <rPh sb="163" eb="165">
      <t>ゲンカ</t>
    </rPh>
    <rPh sb="166" eb="168">
      <t>シセツ</t>
    </rPh>
    <rPh sb="168" eb="171">
      <t>リヨウリツ</t>
    </rPh>
    <rPh sb="172" eb="174">
      <t>ユウシュウ</t>
    </rPh>
    <rPh sb="174" eb="175">
      <t>リツ</t>
    </rPh>
    <rPh sb="176" eb="178">
      <t>リョウコウ</t>
    </rPh>
    <rPh sb="179" eb="181">
      <t>ジョウキョウ</t>
    </rPh>
    <rPh sb="184" eb="187">
      <t>コウリツテキ</t>
    </rPh>
    <rPh sb="188" eb="190">
      <t>ウンエイ</t>
    </rPh>
    <phoneticPr fontId="4"/>
  </si>
  <si>
    <t>　有形固定資産減価償却率は類似団体平均値とほぼ同じであるものの、近い将来創設期の管路が一斉に耐用年数を迎えることから、経営状況を踏まえ効果的な計画を策定し更新を図る必要がある。</t>
    <rPh sb="1" eb="3">
      <t>ユウケイ</t>
    </rPh>
    <rPh sb="3" eb="7">
      <t>コテイシサン</t>
    </rPh>
    <rPh sb="7" eb="9">
      <t>ゲンカ</t>
    </rPh>
    <rPh sb="9" eb="12">
      <t>ショウキャクリツ</t>
    </rPh>
    <rPh sb="13" eb="15">
      <t>ルイジ</t>
    </rPh>
    <rPh sb="15" eb="17">
      <t>ダンタイ</t>
    </rPh>
    <rPh sb="17" eb="20">
      <t>ヘイキンチ</t>
    </rPh>
    <rPh sb="23" eb="24">
      <t>オナ</t>
    </rPh>
    <rPh sb="32" eb="33">
      <t>チカ</t>
    </rPh>
    <rPh sb="34" eb="36">
      <t>ショウライ</t>
    </rPh>
    <rPh sb="36" eb="39">
      <t>ソウセツキ</t>
    </rPh>
    <rPh sb="40" eb="42">
      <t>カンロ</t>
    </rPh>
    <rPh sb="43" eb="45">
      <t>イッセイ</t>
    </rPh>
    <rPh sb="46" eb="48">
      <t>タイヨウ</t>
    </rPh>
    <rPh sb="48" eb="50">
      <t>ネンスウ</t>
    </rPh>
    <rPh sb="51" eb="52">
      <t>ムカ</t>
    </rPh>
    <rPh sb="59" eb="61">
      <t>ケイエイ</t>
    </rPh>
    <rPh sb="61" eb="63">
      <t>ジョウキョウ</t>
    </rPh>
    <rPh sb="64" eb="65">
      <t>フ</t>
    </rPh>
    <rPh sb="67" eb="70">
      <t>コウカテキ</t>
    </rPh>
    <rPh sb="71" eb="73">
      <t>ケイカク</t>
    </rPh>
    <rPh sb="74" eb="76">
      <t>サクテイ</t>
    </rPh>
    <rPh sb="77" eb="79">
      <t>コウシン</t>
    </rPh>
    <rPh sb="80" eb="81">
      <t>ハカ</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</si>
</sst>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0.44</c:v>
                </c:pt>
                <c:pt idx="1">
                  <c:v>1.48</c:v>
                </c:pt>
                <c:pt idx="2">
                  <c:v>0.73</c:v>
                </c:pt>
                <c:pt idx="3" formatCode="#,##0.00;&quot;△&quot;#,##0.00">
                  <c:v>0</c:v>
                </c:pt>
                <c:pt idx="4">
                  <c:v>0.3</c:v>
                </c:pt>
              </c:numCache>
            </c:numRef>
          </c:val>
        </c:ser>
        <c:dLbls>
          <c:showLegendKey val="0"/>
          <c:showVal val="0"/>
          <c:showCatName val="0"/>
          <c:showSerName val="0"/>
          <c:showPercent val="0"/>
          <c:showBubbleSize val="0"/>
        </c:dLbls>
        <c:gapWidth val="150"/>
        <c:axId val="75227136"/>
        <c:axId val="856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75227136"/>
        <c:axId val="85639168"/>
      </c:lineChart>
      <c:dateAx>
        <c:axId val="75227136"/>
        <c:scaling>
          <c:orientation val="minMax"/>
        </c:scaling>
        <c:delete val="1"/>
        <c:axPos val="b"/>
        <c:numFmt formatCode="ge" sourceLinked="1"/>
        <c:majorTickMark val="none"/>
        <c:minorTickMark val="none"/>
        <c:tickLblPos val="none"/>
        <c:crossAx val="85639168"/>
        <c:crosses val="autoZero"/>
        <c:auto val="1"/>
        <c:lblOffset val="100"/>
        <c:baseTimeUnit val="years"/>
      </c:dateAx>
      <c:valAx>
        <c:axId val="856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61.3</c:v>
                </c:pt>
                <c:pt idx="1">
                  <c:v>65.400000000000006</c:v>
                </c:pt>
                <c:pt idx="2">
                  <c:v>63.96</c:v>
                </c:pt>
                <c:pt idx="3">
                  <c:v>60.12</c:v>
                </c:pt>
                <c:pt idx="4">
                  <c:v>61.95</c:v>
                </c:pt>
              </c:numCache>
            </c:numRef>
          </c:val>
        </c:ser>
        <c:dLbls>
          <c:showLegendKey val="0"/>
          <c:showVal val="0"/>
          <c:showCatName val="0"/>
          <c:showSerName val="0"/>
          <c:showPercent val="0"/>
          <c:showBubbleSize val="0"/>
        </c:dLbls>
        <c:gapWidth val="150"/>
        <c:axId val="75112448"/>
        <c:axId val="751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75112448"/>
        <c:axId val="75114368"/>
      </c:lineChart>
      <c:dateAx>
        <c:axId val="75112448"/>
        <c:scaling>
          <c:orientation val="minMax"/>
        </c:scaling>
        <c:delete val="1"/>
        <c:axPos val="b"/>
        <c:numFmt formatCode="ge" sourceLinked="1"/>
        <c:majorTickMark val="none"/>
        <c:minorTickMark val="none"/>
        <c:tickLblPos val="none"/>
        <c:crossAx val="75114368"/>
        <c:crosses val="autoZero"/>
        <c:auto val="1"/>
        <c:lblOffset val="100"/>
        <c:baseTimeUnit val="years"/>
      </c:dateAx>
      <c:valAx>
        <c:axId val="751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90.46</c:v>
                </c:pt>
                <c:pt idx="1">
                  <c:v>89.39</c:v>
                </c:pt>
                <c:pt idx="2">
                  <c:v>90.15</c:v>
                </c:pt>
                <c:pt idx="3">
                  <c:v>92.54</c:v>
                </c:pt>
                <c:pt idx="4">
                  <c:v>92.36</c:v>
                </c:pt>
              </c:numCache>
            </c:numRef>
          </c:val>
        </c:ser>
        <c:dLbls>
          <c:showLegendKey val="0"/>
          <c:showVal val="0"/>
          <c:showCatName val="0"/>
          <c:showSerName val="0"/>
          <c:showPercent val="0"/>
          <c:showBubbleSize val="0"/>
        </c:dLbls>
        <c:gapWidth val="150"/>
        <c:axId val="75132288"/>
        <c:axId val="751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75132288"/>
        <c:axId val="75150848"/>
      </c:lineChart>
      <c:dateAx>
        <c:axId val="75132288"/>
        <c:scaling>
          <c:orientation val="minMax"/>
        </c:scaling>
        <c:delete val="1"/>
        <c:axPos val="b"/>
        <c:numFmt formatCode="ge" sourceLinked="1"/>
        <c:majorTickMark val="none"/>
        <c:minorTickMark val="none"/>
        <c:tickLblPos val="none"/>
        <c:crossAx val="75150848"/>
        <c:crosses val="autoZero"/>
        <c:auto val="1"/>
        <c:lblOffset val="100"/>
        <c:baseTimeUnit val="years"/>
      </c:dateAx>
      <c:valAx>
        <c:axId val="751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105.31</c:v>
                </c:pt>
                <c:pt idx="1">
                  <c:v>117.51</c:v>
                </c:pt>
                <c:pt idx="2">
                  <c:v>124.99</c:v>
                </c:pt>
                <c:pt idx="3">
                  <c:v>118.18</c:v>
                </c:pt>
                <c:pt idx="4">
                  <c:v>116.96</c:v>
                </c:pt>
              </c:numCache>
            </c:numRef>
          </c:val>
        </c:ser>
        <c:dLbls>
          <c:showLegendKey val="0"/>
          <c:showVal val="0"/>
          <c:showCatName val="0"/>
          <c:showSerName val="0"/>
          <c:showPercent val="0"/>
          <c:showBubbleSize val="0"/>
        </c:dLbls>
        <c:gapWidth val="150"/>
        <c:axId val="56180096"/>
        <c:axId val="561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56180096"/>
        <c:axId val="56182272"/>
      </c:lineChart>
      <c:dateAx>
        <c:axId val="56180096"/>
        <c:scaling>
          <c:orientation val="minMax"/>
        </c:scaling>
        <c:delete val="1"/>
        <c:axPos val="b"/>
        <c:numFmt formatCode="ge" sourceLinked="1"/>
        <c:majorTickMark val="none"/>
        <c:minorTickMark val="none"/>
        <c:tickLblPos val="none"/>
        <c:crossAx val="56182272"/>
        <c:crosses val="autoZero"/>
        <c:auto val="1"/>
        <c:lblOffset val="100"/>
        <c:baseTimeUnit val="years"/>
      </c:dateAx>
      <c:valAx>
        <c:axId val="5618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1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39.299999999999997</c:v>
                </c:pt>
                <c:pt idx="1">
                  <c:v>40.549999999999997</c:v>
                </c:pt>
                <c:pt idx="2">
                  <c:v>45.98</c:v>
                </c:pt>
                <c:pt idx="3">
                  <c:v>46.6</c:v>
                </c:pt>
                <c:pt idx="4">
                  <c:v>48.16</c:v>
                </c:pt>
              </c:numCache>
            </c:numRef>
          </c:val>
        </c:ser>
        <c:dLbls>
          <c:showLegendKey val="0"/>
          <c:showVal val="0"/>
          <c:showCatName val="0"/>
          <c:showSerName val="0"/>
          <c:showPercent val="0"/>
          <c:showBubbleSize val="0"/>
        </c:dLbls>
        <c:gapWidth val="150"/>
        <c:axId val="56192000"/>
        <c:axId val="562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56192000"/>
        <c:axId val="56206464"/>
      </c:lineChart>
      <c:dateAx>
        <c:axId val="56192000"/>
        <c:scaling>
          <c:orientation val="minMax"/>
        </c:scaling>
        <c:delete val="1"/>
        <c:axPos val="b"/>
        <c:numFmt formatCode="ge" sourceLinked="1"/>
        <c:majorTickMark val="none"/>
        <c:minorTickMark val="none"/>
        <c:tickLblPos val="none"/>
        <c:crossAx val="56206464"/>
        <c:crosses val="autoZero"/>
        <c:auto val="1"/>
        <c:lblOffset val="100"/>
        <c:baseTimeUnit val="years"/>
      </c:dateAx>
      <c:valAx>
        <c:axId val="562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quot;-&quot;">
                  <c:v>0.65</c:v>
                </c:pt>
                <c:pt idx="1">
                  <c:v>0</c:v>
                </c:pt>
                <c:pt idx="2">
                  <c:v>0</c:v>
                </c:pt>
                <c:pt idx="3" formatCode="#,##0.00;&quot;△&quot;#,##0.00;&quot;-&quot;">
                  <c:v>0.43</c:v>
                </c:pt>
                <c:pt idx="4" formatCode="#,##0.00;&quot;△&quot;#,##0.00;&quot;-&quot;">
                  <c:v>0.12</c:v>
                </c:pt>
              </c:numCache>
            </c:numRef>
          </c:val>
        </c:ser>
        <c:dLbls>
          <c:showLegendKey val="0"/>
          <c:showVal val="0"/>
          <c:showCatName val="0"/>
          <c:showSerName val="0"/>
          <c:showPercent val="0"/>
          <c:showBubbleSize val="0"/>
        </c:dLbls>
        <c:gapWidth val="150"/>
        <c:axId val="56224384"/>
        <c:axId val="562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56224384"/>
        <c:axId val="56296192"/>
      </c:lineChart>
      <c:dateAx>
        <c:axId val="56224384"/>
        <c:scaling>
          <c:orientation val="minMax"/>
        </c:scaling>
        <c:delete val="1"/>
        <c:axPos val="b"/>
        <c:numFmt formatCode="ge" sourceLinked="1"/>
        <c:majorTickMark val="none"/>
        <c:minorTickMark val="none"/>
        <c:tickLblPos val="none"/>
        <c:crossAx val="56296192"/>
        <c:crosses val="autoZero"/>
        <c:auto val="1"/>
        <c:lblOffset val="100"/>
        <c:baseTimeUnit val="years"/>
      </c:dateAx>
      <c:valAx>
        <c:axId val="562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338688"/>
        <c:axId val="563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56338688"/>
        <c:axId val="56344960"/>
      </c:lineChart>
      <c:dateAx>
        <c:axId val="56338688"/>
        <c:scaling>
          <c:orientation val="minMax"/>
        </c:scaling>
        <c:delete val="1"/>
        <c:axPos val="b"/>
        <c:numFmt formatCode="ge" sourceLinked="1"/>
        <c:majorTickMark val="none"/>
        <c:minorTickMark val="none"/>
        <c:tickLblPos val="none"/>
        <c:crossAx val="56344960"/>
        <c:crosses val="autoZero"/>
        <c:auto val="1"/>
        <c:lblOffset val="100"/>
        <c:baseTimeUnit val="years"/>
      </c:dateAx>
      <c:valAx>
        <c:axId val="5634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3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1096.1300000000001</c:v>
                </c:pt>
                <c:pt idx="1">
                  <c:v>2254.67</c:v>
                </c:pt>
                <c:pt idx="2">
                  <c:v>459.28</c:v>
                </c:pt>
                <c:pt idx="3">
                  <c:v>542.27</c:v>
                </c:pt>
                <c:pt idx="4">
                  <c:v>814.37</c:v>
                </c:pt>
              </c:numCache>
            </c:numRef>
          </c:val>
        </c:ser>
        <c:dLbls>
          <c:showLegendKey val="0"/>
          <c:showVal val="0"/>
          <c:showCatName val="0"/>
          <c:showSerName val="0"/>
          <c:showPercent val="0"/>
          <c:showBubbleSize val="0"/>
        </c:dLbls>
        <c:gapWidth val="150"/>
        <c:axId val="56571776"/>
        <c:axId val="565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56571776"/>
        <c:axId val="56578048"/>
      </c:lineChart>
      <c:dateAx>
        <c:axId val="56571776"/>
        <c:scaling>
          <c:orientation val="minMax"/>
        </c:scaling>
        <c:delete val="1"/>
        <c:axPos val="b"/>
        <c:numFmt formatCode="ge" sourceLinked="1"/>
        <c:majorTickMark val="none"/>
        <c:minorTickMark val="none"/>
        <c:tickLblPos val="none"/>
        <c:crossAx val="56578048"/>
        <c:crosses val="autoZero"/>
        <c:auto val="1"/>
        <c:lblOffset val="100"/>
        <c:baseTimeUnit val="years"/>
      </c:dateAx>
      <c:valAx>
        <c:axId val="5657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5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645.84</c:v>
                </c:pt>
                <c:pt idx="1">
                  <c:v>589.64</c:v>
                </c:pt>
                <c:pt idx="2">
                  <c:v>569.35</c:v>
                </c:pt>
                <c:pt idx="3">
                  <c:v>553</c:v>
                </c:pt>
                <c:pt idx="4">
                  <c:v>516.91999999999996</c:v>
                </c:pt>
              </c:numCache>
            </c:numRef>
          </c:val>
        </c:ser>
        <c:dLbls>
          <c:showLegendKey val="0"/>
          <c:showVal val="0"/>
          <c:showCatName val="0"/>
          <c:showSerName val="0"/>
          <c:showPercent val="0"/>
          <c:showBubbleSize val="0"/>
        </c:dLbls>
        <c:gapWidth val="150"/>
        <c:axId val="56612352"/>
        <c:axId val="566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56612352"/>
        <c:axId val="56614272"/>
      </c:lineChart>
      <c:dateAx>
        <c:axId val="56612352"/>
        <c:scaling>
          <c:orientation val="minMax"/>
        </c:scaling>
        <c:delete val="1"/>
        <c:axPos val="b"/>
        <c:numFmt formatCode="ge" sourceLinked="1"/>
        <c:majorTickMark val="none"/>
        <c:minorTickMark val="none"/>
        <c:tickLblPos val="none"/>
        <c:crossAx val="56614272"/>
        <c:crosses val="autoZero"/>
        <c:auto val="1"/>
        <c:lblOffset val="100"/>
        <c:baseTimeUnit val="years"/>
      </c:dateAx>
      <c:valAx>
        <c:axId val="5661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6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91.89</c:v>
                </c:pt>
                <c:pt idx="1">
                  <c:v>104.63</c:v>
                </c:pt>
                <c:pt idx="2">
                  <c:v>118.03</c:v>
                </c:pt>
                <c:pt idx="3">
                  <c:v>114.31</c:v>
                </c:pt>
                <c:pt idx="4">
                  <c:v>113.05</c:v>
                </c:pt>
              </c:numCache>
            </c:numRef>
          </c:val>
        </c:ser>
        <c:dLbls>
          <c:showLegendKey val="0"/>
          <c:showVal val="0"/>
          <c:showCatName val="0"/>
          <c:showSerName val="0"/>
          <c:showPercent val="0"/>
          <c:showBubbleSize val="0"/>
        </c:dLbls>
        <c:gapWidth val="150"/>
        <c:axId val="74519680"/>
        <c:axId val="745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74519680"/>
        <c:axId val="74521600"/>
      </c:lineChart>
      <c:dateAx>
        <c:axId val="74519680"/>
        <c:scaling>
          <c:orientation val="minMax"/>
        </c:scaling>
        <c:delete val="1"/>
        <c:axPos val="b"/>
        <c:numFmt formatCode="ge" sourceLinked="1"/>
        <c:majorTickMark val="none"/>
        <c:minorTickMark val="none"/>
        <c:tickLblPos val="none"/>
        <c:crossAx val="74521600"/>
        <c:crosses val="autoZero"/>
        <c:auto val="1"/>
        <c:lblOffset val="100"/>
        <c:baseTimeUnit val="years"/>
      </c:dateAx>
      <c:valAx>
        <c:axId val="745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188.87</c:v>
                </c:pt>
                <c:pt idx="1">
                  <c:v>165.45</c:v>
                </c:pt>
                <c:pt idx="2">
                  <c:v>147</c:v>
                </c:pt>
                <c:pt idx="3">
                  <c:v>153.36000000000001</c:v>
                </c:pt>
                <c:pt idx="4">
                  <c:v>152.91999999999999</c:v>
                </c:pt>
              </c:numCache>
            </c:numRef>
          </c:val>
        </c:ser>
        <c:dLbls>
          <c:showLegendKey val="0"/>
          <c:showVal val="0"/>
          <c:showCatName val="0"/>
          <c:showSerName val="0"/>
          <c:showPercent val="0"/>
          <c:showBubbleSize val="0"/>
        </c:dLbls>
        <c:gapWidth val="150"/>
        <c:axId val="74555776"/>
        <c:axId val="745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74555776"/>
        <c:axId val="74557696"/>
      </c:lineChart>
      <c:dateAx>
        <c:axId val="74555776"/>
        <c:scaling>
          <c:orientation val="minMax"/>
        </c:scaling>
        <c:delete val="1"/>
        <c:axPos val="b"/>
        <c:numFmt formatCode="ge" sourceLinked="1"/>
        <c:majorTickMark val="none"/>
        <c:minorTickMark val="none"/>
        <c:tickLblPos val="none"/>
        <c:crossAx val="74557696"/>
        <c:crosses val="autoZero"/>
        <c:auto val="1"/>
        <c:lblOffset val="100"/>
        <c:baseTimeUnit val="years"/>
      </c:dateAx>
      <c:valAx>
        <c:axId val="745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37"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福岡県　朝倉市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54740</v>
      </c>
      <c r="AM8" s="71"/>
      <c r="AN8" s="71"/>
      <c r="AO8" s="71"/>
      <c r="AP8" s="71"/>
      <c r="AQ8" s="71"/>
      <c r="AR8" s="71"/>
      <c r="AS8" s="71"/>
      <c r="AT8" s="67">
        <f>データ!$S$6</f>
        <v>246.71</v>
      </c>
      <c r="AU8" s="68"/>
      <c r="AV8" s="68"/>
      <c r="AW8" s="68"/>
      <c r="AX8" s="68"/>
      <c r="AY8" s="68"/>
      <c r="AZ8" s="68"/>
      <c r="BA8" s="68"/>
      <c r="BB8" s="70">
        <f>データ!$T$6</f>
        <v>221.88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67.849999999999994</v>
      </c>
      <c r="J10" s="68"/>
      <c r="K10" s="68"/>
      <c r="L10" s="68"/>
      <c r="M10" s="68"/>
      <c r="N10" s="68"/>
      <c r="O10" s="69"/>
      <c r="P10" s="70">
        <f>データ!$P$6</f>
        <v>44.03</v>
      </c>
      <c r="Q10" s="70"/>
      <c r="R10" s="70"/>
      <c r="S10" s="70"/>
      <c r="T10" s="70"/>
      <c r="U10" s="70"/>
      <c r="V10" s="70"/>
      <c r="W10" s="71">
        <f>データ!$Q$6</f>
        <v>3618</v>
      </c>
      <c r="X10" s="71"/>
      <c r="Y10" s="71"/>
      <c r="Z10" s="71"/>
      <c r="AA10" s="71"/>
      <c r="AB10" s="71"/>
      <c r="AC10" s="71"/>
      <c r="AD10" s="2"/>
      <c r="AE10" s="2"/>
      <c r="AF10" s="2"/>
      <c r="AG10" s="2"/>
      <c r="AH10" s="5"/>
      <c r="AI10" s="5"/>
      <c r="AJ10" s="5"/>
      <c r="AK10" s="5"/>
      <c r="AL10" s="71">
        <f>データ!$U$6</f>
        <v>23969</v>
      </c>
      <c r="AM10" s="71"/>
      <c r="AN10" s="71"/>
      <c r="AO10" s="71"/>
      <c r="AP10" s="71"/>
      <c r="AQ10" s="71"/>
      <c r="AR10" s="71"/>
      <c r="AS10" s="71"/>
      <c r="AT10" s="67">
        <f>データ!$V$6</f>
        <v>15.37</v>
      </c>
      <c r="AU10" s="68"/>
      <c r="AV10" s="68"/>
      <c r="AW10" s="68"/>
      <c r="AX10" s="68"/>
      <c r="AY10" s="68"/>
      <c r="AZ10" s="68"/>
      <c r="BA10" s="68"/>
      <c r="BB10" s="70">
        <f>データ!$W$6</f>
        <v>1559.47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402281</v>
      </c>
      <c r="D6" s="34">
        <f t="shared" si="3"/>
        <v>46</v>
      </c>
      <c r="E6" s="34">
        <f t="shared" si="3"/>
        <v>1</v>
      </c>
      <c r="F6" s="34">
        <f t="shared" si="3"/>
        <v>0</v>
      </c>
      <c r="G6" s="34">
        <f t="shared" si="3"/>
        <v>1</v>
      </c>
      <c r="H6" s="34" t="str">
        <f t="shared" si="3"/>
        <v>福岡県　朝倉市</v>
      </c>
      <c r="I6" s="34" t="str">
        <f t="shared" si="3"/>
        <v>法適用</v>
      </c>
      <c r="J6" s="34" t="str">
        <f t="shared" si="3"/>
        <v>水道事業</v>
      </c>
      <c r="K6" s="34" t="str">
        <f t="shared" si="3"/>
        <v>末端給水事業</v>
      </c>
      <c r="L6" s="34" t="str">
        <f t="shared" si="3"/>
        <v>A6</v>
      </c>
      <c r="M6" s="34">
        <f t="shared" si="3"/>
        <v>0</v>
      </c>
      <c r="N6" s="35" t="str">
        <f t="shared" si="3"/>
        <v>-</v>
      </c>
      <c r="O6" s="35">
        <f t="shared" si="3"/>
        <v>67.849999999999994</v>
      </c>
      <c r="P6" s="35">
        <f t="shared" si="3"/>
        <v>44.03</v>
      </c>
      <c r="Q6" s="35">
        <f t="shared" si="3"/>
        <v>3618</v>
      </c>
      <c r="R6" s="35">
        <f t="shared" si="3"/>
        <v>54740</v>
      </c>
      <c r="S6" s="35">
        <f t="shared" si="3"/>
        <v>246.71</v>
      </c>
      <c r="T6" s="35">
        <f t="shared" si="3"/>
        <v>221.88</v>
      </c>
      <c r="U6" s="35">
        <f t="shared" si="3"/>
        <v>23969</v>
      </c>
      <c r="V6" s="35">
        <f t="shared" si="3"/>
        <v>15.37</v>
      </c>
      <c r="W6" s="35">
        <f t="shared" si="3"/>
        <v>1559.47</v>
      </c>
      <c r="X6" s="36">
        <f>IF(X7="",NA(),X7)</f>
        <v>105.31</v>
      </c>
      <c r="Y6" s="36">
        <f t="shared" ref="Y6:AG6" si="4">IF(Y7="",NA(),Y7)</f>
        <v>117.51</v>
      </c>
      <c r="Z6" s="36">
        <f t="shared" si="4"/>
        <v>124.99</v>
      </c>
      <c r="AA6" s="36">
        <f t="shared" si="4"/>
        <v>118.18</v>
      </c>
      <c r="AB6" s="36">
        <f t="shared" si="4"/>
        <v>116.96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1096.1300000000001</v>
      </c>
      <c r="AU6" s="36">
        <f t="shared" ref="AU6:BC6" si="6">IF(AU7="",NA(),AU7)</f>
        <v>2254.67</v>
      </c>
      <c r="AV6" s="36">
        <f t="shared" si="6"/>
        <v>459.28</v>
      </c>
      <c r="AW6" s="36">
        <f t="shared" si="6"/>
        <v>542.27</v>
      </c>
      <c r="AX6" s="36">
        <f t="shared" si="6"/>
        <v>814.37</v>
      </c>
      <c r="AY6" s="36">
        <f t="shared" si="6"/>
        <v>915.5</v>
      </c>
      <c r="AZ6" s="36">
        <f t="shared" si="6"/>
        <v>963.24</v>
      </c>
      <c r="BA6" s="36">
        <f t="shared" si="6"/>
        <v>381.53</v>
      </c>
      <c r="BB6" s="36">
        <f t="shared" si="6"/>
        <v>391.54</v>
      </c>
      <c r="BC6" s="36">
        <f t="shared" si="6"/>
        <v>384.34</v>
      </c>
      <c r="BD6" s="35" t="str">
        <f>IF(BD7="","",IF(BD7="-","【-】","【"&amp;SUBSTITUTE(TEXT(BD7,"#,##0.00"),"-","△")&amp;"】"))</f>
        <v>【262.87】</v>
      </c>
      <c r="BE6" s="36">
        <f>IF(BE7="",NA(),BE7)</f>
        <v>645.84</v>
      </c>
      <c r="BF6" s="36">
        <f t="shared" ref="BF6:BN6" si="7">IF(BF7="",NA(),BF7)</f>
        <v>589.64</v>
      </c>
      <c r="BG6" s="36">
        <f t="shared" si="7"/>
        <v>569.35</v>
      </c>
      <c r="BH6" s="36">
        <f t="shared" si="7"/>
        <v>553</v>
      </c>
      <c r="BI6" s="36">
        <f t="shared" si="7"/>
        <v>516.91999999999996</v>
      </c>
      <c r="BJ6" s="36">
        <f t="shared" si="7"/>
        <v>404.78</v>
      </c>
      <c r="BK6" s="36">
        <f t="shared" si="7"/>
        <v>400.38</v>
      </c>
      <c r="BL6" s="36">
        <f t="shared" si="7"/>
        <v>393.27</v>
      </c>
      <c r="BM6" s="36">
        <f t="shared" si="7"/>
        <v>386.97</v>
      </c>
      <c r="BN6" s="36">
        <f t="shared" si="7"/>
        <v>380.58</v>
      </c>
      <c r="BO6" s="35" t="str">
        <f>IF(BO7="","",IF(BO7="-","【-】","【"&amp;SUBSTITUTE(TEXT(BO7,"#,##0.00"),"-","△")&amp;"】"))</f>
        <v>【270.87】</v>
      </c>
      <c r="BP6" s="36">
        <f>IF(BP7="",NA(),BP7)</f>
        <v>91.89</v>
      </c>
      <c r="BQ6" s="36">
        <f t="shared" ref="BQ6:BY6" si="8">IF(BQ7="",NA(),BQ7)</f>
        <v>104.63</v>
      </c>
      <c r="BR6" s="36">
        <f t="shared" si="8"/>
        <v>118.03</v>
      </c>
      <c r="BS6" s="36">
        <f t="shared" si="8"/>
        <v>114.31</v>
      </c>
      <c r="BT6" s="36">
        <f t="shared" si="8"/>
        <v>113.05</v>
      </c>
      <c r="BU6" s="36">
        <f t="shared" si="8"/>
        <v>98.07</v>
      </c>
      <c r="BV6" s="36">
        <f t="shared" si="8"/>
        <v>96.56</v>
      </c>
      <c r="BW6" s="36">
        <f t="shared" si="8"/>
        <v>100.47</v>
      </c>
      <c r="BX6" s="36">
        <f t="shared" si="8"/>
        <v>101.72</v>
      </c>
      <c r="BY6" s="36">
        <f t="shared" si="8"/>
        <v>102.38</v>
      </c>
      <c r="BZ6" s="35" t="str">
        <f>IF(BZ7="","",IF(BZ7="-","【-】","【"&amp;SUBSTITUTE(TEXT(BZ7,"#,##0.00"),"-","△")&amp;"】"))</f>
        <v>【105.59】</v>
      </c>
      <c r="CA6" s="36">
        <f>IF(CA7="",NA(),CA7)</f>
        <v>188.87</v>
      </c>
      <c r="CB6" s="36">
        <f t="shared" ref="CB6:CJ6" si="9">IF(CB7="",NA(),CB7)</f>
        <v>165.45</v>
      </c>
      <c r="CC6" s="36">
        <f t="shared" si="9"/>
        <v>147</v>
      </c>
      <c r="CD6" s="36">
        <f t="shared" si="9"/>
        <v>153.36000000000001</v>
      </c>
      <c r="CE6" s="36">
        <f t="shared" si="9"/>
        <v>152.91999999999999</v>
      </c>
      <c r="CF6" s="36">
        <f t="shared" si="9"/>
        <v>172.26</v>
      </c>
      <c r="CG6" s="36">
        <f t="shared" si="9"/>
        <v>177.14</v>
      </c>
      <c r="CH6" s="36">
        <f t="shared" si="9"/>
        <v>169.82</v>
      </c>
      <c r="CI6" s="36">
        <f t="shared" si="9"/>
        <v>168.2</v>
      </c>
      <c r="CJ6" s="36">
        <f t="shared" si="9"/>
        <v>168.67</v>
      </c>
      <c r="CK6" s="35" t="str">
        <f>IF(CK7="","",IF(CK7="-","【-】","【"&amp;SUBSTITUTE(TEXT(CK7,"#,##0.00"),"-","△")&amp;"】"))</f>
        <v>【163.27】</v>
      </c>
      <c r="CL6" s="36">
        <f>IF(CL7="",NA(),CL7)</f>
        <v>61.3</v>
      </c>
      <c r="CM6" s="36">
        <f t="shared" ref="CM6:CU6" si="10">IF(CM7="",NA(),CM7)</f>
        <v>65.400000000000006</v>
      </c>
      <c r="CN6" s="36">
        <f t="shared" si="10"/>
        <v>63.96</v>
      </c>
      <c r="CO6" s="36">
        <f t="shared" si="10"/>
        <v>60.12</v>
      </c>
      <c r="CP6" s="36">
        <f t="shared" si="10"/>
        <v>61.95</v>
      </c>
      <c r="CQ6" s="36">
        <f t="shared" si="10"/>
        <v>55.68</v>
      </c>
      <c r="CR6" s="36">
        <f t="shared" si="10"/>
        <v>55.64</v>
      </c>
      <c r="CS6" s="36">
        <f t="shared" si="10"/>
        <v>55.13</v>
      </c>
      <c r="CT6" s="36">
        <f t="shared" si="10"/>
        <v>54.77</v>
      </c>
      <c r="CU6" s="36">
        <f t="shared" si="10"/>
        <v>54.92</v>
      </c>
      <c r="CV6" s="35" t="str">
        <f>IF(CV7="","",IF(CV7="-","【-】","【"&amp;SUBSTITUTE(TEXT(CV7,"#,##0.00"),"-","△")&amp;"】"))</f>
        <v>【59.94】</v>
      </c>
      <c r="CW6" s="36">
        <f>IF(CW7="",NA(),CW7)</f>
        <v>90.46</v>
      </c>
      <c r="CX6" s="36">
        <f t="shared" ref="CX6:DF6" si="11">IF(CX7="",NA(),CX7)</f>
        <v>89.39</v>
      </c>
      <c r="CY6" s="36">
        <f t="shared" si="11"/>
        <v>90.15</v>
      </c>
      <c r="CZ6" s="36">
        <f t="shared" si="11"/>
        <v>92.54</v>
      </c>
      <c r="DA6" s="36">
        <f t="shared" si="11"/>
        <v>92.36</v>
      </c>
      <c r="DB6" s="36">
        <f t="shared" si="11"/>
        <v>83.18</v>
      </c>
      <c r="DC6" s="36">
        <f t="shared" si="11"/>
        <v>83.09</v>
      </c>
      <c r="DD6" s="36">
        <f t="shared" si="11"/>
        <v>83</v>
      </c>
      <c r="DE6" s="36">
        <f t="shared" si="11"/>
        <v>82.89</v>
      </c>
      <c r="DF6" s="36">
        <f t="shared" si="11"/>
        <v>82.66</v>
      </c>
      <c r="DG6" s="35" t="str">
        <f>IF(DG7="","",IF(DG7="-","【-】","【"&amp;SUBSTITUTE(TEXT(DG7,"#,##0.00"),"-","△")&amp;"】"))</f>
        <v>【90.22】</v>
      </c>
      <c r="DH6" s="36">
        <f>IF(DH7="",NA(),DH7)</f>
        <v>39.299999999999997</v>
      </c>
      <c r="DI6" s="36">
        <f t="shared" ref="DI6:DQ6" si="12">IF(DI7="",NA(),DI7)</f>
        <v>40.549999999999997</v>
      </c>
      <c r="DJ6" s="36">
        <f t="shared" si="12"/>
        <v>45.98</v>
      </c>
      <c r="DK6" s="36">
        <f t="shared" si="12"/>
        <v>46.6</v>
      </c>
      <c r="DL6" s="36">
        <f t="shared" si="12"/>
        <v>48.16</v>
      </c>
      <c r="DM6" s="36">
        <f t="shared" si="12"/>
        <v>38.07</v>
      </c>
      <c r="DN6" s="36">
        <f t="shared" si="12"/>
        <v>39.06</v>
      </c>
      <c r="DO6" s="36">
        <f t="shared" si="12"/>
        <v>46.66</v>
      </c>
      <c r="DP6" s="36">
        <f t="shared" si="12"/>
        <v>47.46</v>
      </c>
      <c r="DQ6" s="36">
        <f t="shared" si="12"/>
        <v>48.49</v>
      </c>
      <c r="DR6" s="35" t="str">
        <f>IF(DR7="","",IF(DR7="-","【-】","【"&amp;SUBSTITUTE(TEXT(DR7,"#,##0.00"),"-","△")&amp;"】"))</f>
        <v>【47.91】</v>
      </c>
      <c r="DS6" s="36">
        <f>IF(DS7="",NA(),DS7)</f>
        <v>0.65</v>
      </c>
      <c r="DT6" s="35">
        <f t="shared" ref="DT6:EB6" si="13">IF(DT7="",NA(),DT7)</f>
        <v>0</v>
      </c>
      <c r="DU6" s="35">
        <f t="shared" si="13"/>
        <v>0</v>
      </c>
      <c r="DV6" s="36">
        <f t="shared" si="13"/>
        <v>0.43</v>
      </c>
      <c r="DW6" s="36">
        <f t="shared" si="13"/>
        <v>0.12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0.44</v>
      </c>
      <c r="EE6" s="36">
        <f t="shared" ref="EE6:EM6" si="14">IF(EE7="",NA(),EE7)</f>
        <v>1.48</v>
      </c>
      <c r="EF6" s="36">
        <f t="shared" si="14"/>
        <v>0.73</v>
      </c>
      <c r="EG6" s="35">
        <f t="shared" si="14"/>
        <v>0</v>
      </c>
      <c r="EH6" s="36">
        <f t="shared" si="14"/>
        <v>0.3</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402281</v>
      </c>
      <c r="D7" s="38">
        <v>46</v>
      </c>
      <c r="E7" s="38">
        <v>1</v>
      </c>
      <c r="F7" s="38">
        <v>0</v>
      </c>
      <c r="G7" s="38">
        <v>1</v>
      </c>
      <c r="H7" s="38" t="s">
        <v>105</v>
      </c>
      <c r="I7" s="38" t="s">
        <v>106</v>
      </c>
      <c r="J7" s="38" t="s">
        <v>107</v>
      </c>
      <c r="K7" s="38" t="s">
        <v>108</v>
      </c>
      <c r="L7" s="38" t="s">
        <v>109</v>
      </c>
      <c r="M7" s="38"/>
      <c r="N7" s="39" t="s">
        <v>110</v>
      </c>
      <c r="O7" s="39">
        <v>67.849999999999994</v>
      </c>
      <c r="P7" s="39">
        <v>44.03</v>
      </c>
      <c r="Q7" s="39">
        <v>3618</v>
      </c>
      <c r="R7" s="39">
        <v>54740</v>
      </c>
      <c r="S7" s="39">
        <v>246.71</v>
      </c>
      <c r="T7" s="39">
        <v>221.88</v>
      </c>
      <c r="U7" s="39">
        <v>23969</v>
      </c>
      <c r="V7" s="39">
        <v>15.37</v>
      </c>
      <c r="W7" s="39">
        <v>1559.47</v>
      </c>
      <c r="X7" s="39">
        <v>105.31</v>
      </c>
      <c r="Y7" s="39">
        <v>117.51</v>
      </c>
      <c r="Z7" s="39">
        <v>124.99</v>
      </c>
      <c r="AA7" s="39">
        <v>118.18</v>
      </c>
      <c r="AB7" s="39">
        <v>116.96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1096.1300000000001</v>
      </c>
      <c r="AU7" s="39">
        <v>2254.67</v>
      </c>
      <c r="AV7" s="39">
        <v>459.28</v>
      </c>
      <c r="AW7" s="39">
        <v>542.27</v>
      </c>
      <c r="AX7" s="39">
        <v>814.37</v>
      </c>
      <c r="AY7" s="39">
        <v>915.5</v>
      </c>
      <c r="AZ7" s="39">
        <v>963.24</v>
      </c>
      <c r="BA7" s="39">
        <v>381.53</v>
      </c>
      <c r="BB7" s="39">
        <v>391.54</v>
      </c>
      <c r="BC7" s="39">
        <v>384.34</v>
      </c>
      <c r="BD7" s="39">
        <v>262.87</v>
      </c>
      <c r="BE7" s="39">
        <v>645.84</v>
      </c>
      <c r="BF7" s="39">
        <v>589.64</v>
      </c>
      <c r="BG7" s="39">
        <v>569.35</v>
      </c>
      <c r="BH7" s="39">
        <v>553</v>
      </c>
      <c r="BI7" s="39">
        <v>516.91999999999996</v>
      </c>
      <c r="BJ7" s="39">
        <v>404.78</v>
      </c>
      <c r="BK7" s="39">
        <v>400.38</v>
      </c>
      <c r="BL7" s="39">
        <v>393.27</v>
      </c>
      <c r="BM7" s="39">
        <v>386.97</v>
      </c>
      <c r="BN7" s="39">
        <v>380.58</v>
      </c>
      <c r="BO7" s="39">
        <v>270.87</v>
      </c>
      <c r="BP7" s="39">
        <v>91.89</v>
      </c>
      <c r="BQ7" s="39">
        <v>104.63</v>
      </c>
      <c r="BR7" s="39">
        <v>118.03</v>
      </c>
      <c r="BS7" s="39">
        <v>114.31</v>
      </c>
      <c r="BT7" s="39">
        <v>113.05</v>
      </c>
      <c r="BU7" s="39">
        <v>98.07</v>
      </c>
      <c r="BV7" s="39">
        <v>96.56</v>
      </c>
      <c r="BW7" s="39">
        <v>100.47</v>
      </c>
      <c r="BX7" s="39">
        <v>101.72</v>
      </c>
      <c r="BY7" s="39">
        <v>102.38</v>
      </c>
      <c r="BZ7" s="39">
        <v>105.59</v>
      </c>
      <c r="CA7" s="39">
        <v>188.87</v>
      </c>
      <c r="CB7" s="39">
        <v>165.45</v>
      </c>
      <c r="CC7" s="39">
        <v>147</v>
      </c>
      <c r="CD7" s="39">
        <v>153.36000000000001</v>
      </c>
      <c r="CE7" s="39">
        <v>152.91999999999999</v>
      </c>
      <c r="CF7" s="39">
        <v>172.26</v>
      </c>
      <c r="CG7" s="39">
        <v>177.14</v>
      </c>
      <c r="CH7" s="39">
        <v>169.82</v>
      </c>
      <c r="CI7" s="39">
        <v>168.2</v>
      </c>
      <c r="CJ7" s="39">
        <v>168.67</v>
      </c>
      <c r="CK7" s="39">
        <v>163.27000000000001</v>
      </c>
      <c r="CL7" s="39">
        <v>61.3</v>
      </c>
      <c r="CM7" s="39">
        <v>65.400000000000006</v>
      </c>
      <c r="CN7" s="39">
        <v>63.96</v>
      </c>
      <c r="CO7" s="39">
        <v>60.12</v>
      </c>
      <c r="CP7" s="39">
        <v>61.95</v>
      </c>
      <c r="CQ7" s="39">
        <v>55.68</v>
      </c>
      <c r="CR7" s="39">
        <v>55.64</v>
      </c>
      <c r="CS7" s="39">
        <v>55.13</v>
      </c>
      <c r="CT7" s="39">
        <v>54.77</v>
      </c>
      <c r="CU7" s="39">
        <v>54.92</v>
      </c>
      <c r="CV7" s="39">
        <v>59.94</v>
      </c>
      <c r="CW7" s="39">
        <v>90.46</v>
      </c>
      <c r="CX7" s="39">
        <v>89.39</v>
      </c>
      <c r="CY7" s="39">
        <v>90.15</v>
      </c>
      <c r="CZ7" s="39">
        <v>92.54</v>
      </c>
      <c r="DA7" s="39">
        <v>92.36</v>
      </c>
      <c r="DB7" s="39">
        <v>83.18</v>
      </c>
      <c r="DC7" s="39">
        <v>83.09</v>
      </c>
      <c r="DD7" s="39">
        <v>83</v>
      </c>
      <c r="DE7" s="39">
        <v>82.89</v>
      </c>
      <c r="DF7" s="39">
        <v>82.66</v>
      </c>
      <c r="DG7" s="39">
        <v>90.22</v>
      </c>
      <c r="DH7" s="39">
        <v>39.299999999999997</v>
      </c>
      <c r="DI7" s="39">
        <v>40.549999999999997</v>
      </c>
      <c r="DJ7" s="39">
        <v>45.98</v>
      </c>
      <c r="DK7" s="39">
        <v>46.6</v>
      </c>
      <c r="DL7" s="39">
        <v>48.16</v>
      </c>
      <c r="DM7" s="39">
        <v>38.07</v>
      </c>
      <c r="DN7" s="39">
        <v>39.06</v>
      </c>
      <c r="DO7" s="39">
        <v>46.66</v>
      </c>
      <c r="DP7" s="39">
        <v>47.46</v>
      </c>
      <c r="DQ7" s="39">
        <v>48.49</v>
      </c>
      <c r="DR7" s="39">
        <v>47.91</v>
      </c>
      <c r="DS7" s="39">
        <v>0.65</v>
      </c>
      <c r="DT7" s="39">
        <v>0</v>
      </c>
      <c r="DU7" s="39">
        <v>0</v>
      </c>
      <c r="DV7" s="39">
        <v>0.43</v>
      </c>
      <c r="DW7" s="39">
        <v>0.12</v>
      </c>
      <c r="DX7" s="39">
        <v>7.73</v>
      </c>
      <c r="DY7" s="39">
        <v>8.8699999999999992</v>
      </c>
      <c r="DZ7" s="39">
        <v>9.85</v>
      </c>
      <c r="EA7" s="39">
        <v>9.7100000000000009</v>
      </c>
      <c r="EB7" s="39">
        <v>12.79</v>
      </c>
      <c r="EC7" s="39">
        <v>15</v>
      </c>
      <c r="ED7" s="39">
        <v>0.44</v>
      </c>
      <c r="EE7" s="39">
        <v>1.48</v>
      </c>
      <c r="EF7" s="39">
        <v>0.73</v>
      </c>
      <c r="EG7" s="39">
        <v>0</v>
      </c>
      <c r="EH7" s="39">
        <v>0.3</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2018-01-30T06:38:46Z</cp:lastPrinted>
  <dcterms:created xsi:type="dcterms:W3CDTF">2017-12-25T01:36:23Z</dcterms:created>
  <dcterms:modified xsi:type="dcterms:W3CDTF">2018-02-06T04:30:16Z</dcterms:modified>
  <cp:category/>
</cp:coreProperties>
</file>