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28\001総務部\009財政係\01.財政係\02.決算事務\02.H29年度\98.財政状況資料集\R01.10.16平成29年度財政状況資料集のさくせいについて（２回目分）\回答\"/>
    </mc:Choice>
  </mc:AlternateContent>
  <xr:revisionPtr revIDLastSave="0" documentId="13_ncr:1_{6BF4EA42-901F-41BC-9EA3-9BAEACDAB37A}" xr6:coauthVersionLast="43" xr6:coauthVersionMax="43"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<sst xmlns="http://schemas.openxmlformats.org/spreadsheetml/2006/main" count="1135" uniqueCount="618">
  <si>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</si>
  <si>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</si>
  <si>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</si>
  <si>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</si>
  <si>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</si>
  <si>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</si>
  <si>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</si>
  <si>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</si>
  <si>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</si>
  <si>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</si>
  <si>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</si>
  <si>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</si>
  <si>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</si>
  <si>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</si>
  <si>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</si>
  <si>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</si>
  <si>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</si>
  <si>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</si>
  <si>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</si>
  <si>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</si>
  <si>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</si>
  <si>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</si>
  <si>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</si>
  <si>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</si>
  <si>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</si>
  <si>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</si>
  <si>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</si>
  <si>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</si>
  <si>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</si>
  <si>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</si>
  <si>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</si>
  <si>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</si>
  <si>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</si>
  <si>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</si>
  <si>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</si>
  <si>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</si>
  <si>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</si>
  <si>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</si>
  <si>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</si>
  <si>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</si>
  <si>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</si>
  <si>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</si>
  <si>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</si>
  <si>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</si>
  <si>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</si>
  <si>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</si>
  <si>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</si>
  <si>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</si>
  <si>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</si>
  <si>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</si>
  <si>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</si>
  <si>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</si>
  <si>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</si>
  <si>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</si>
  <si>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</si>
  <si>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</si>
  <si>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</si>
  <si>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</si>
  <si>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</si>
  <si>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</si>
  <si>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</si>
  <si>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</si>
  <si>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</si>
  <si>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</si>
  <si>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</si>
  <si>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</si>
  <si>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</si>
  <si>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</si>
  <si>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</si>
  <si>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</si>
  <si>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</si>
  <si>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</si>
  <si>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</si>
  <si>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</si>
  <si>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</si>
  <si>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</si>
  <si>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</si>
  <si>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</si>
  <si>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</si>
  <si>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</si>
  <si>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</si>
  <si>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</si>
  <si>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</si>
  <si>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</si>
  <si>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</si>
  <si>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</si>
  <si>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</si>
  <si>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</si>
  <si>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</si>
  <si>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</si>
  <si>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</si>
  <si>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</si>
  <si>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</si>
  <si>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</si>
  <si>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</si>
  <si>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</si>
  <si>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</si>
  <si>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</si>
  <si>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</si>
  <si>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</si>
  <si>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</si>
  <si>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</si>
  <si>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</si>
  <si>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</si>
  <si>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</si>
  <si>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</si>
  <si>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</si>
  <si>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</si>
  <si>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</si>
  <si>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</si>
  <si>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</si>
  <si>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</si>
  <si>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</si>
  <si>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</si>
  <si>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</si>
  <si>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</si>
  <si>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</si>
  <si>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</si>
  <si>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</si>
  <si>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</si>
  <si>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</si>
  <si>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</si>
  <si>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</si>
  <si>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</si>
  <si>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</si>
  <si>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</si>
  <si>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</si>
  <si>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</si>
  <si>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</si>
  <si>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</si>
  <si>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</si>
  <si>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</si>
  <si>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</si>
  <si>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</si>
  <si>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</si>
  <si>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</si>
  <si>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</si>
  <si>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</si>
  <si>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</si>
  <si>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</si>
  <si>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</si>
  <si>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</si>
  <si>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</si>
  <si>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</si>
  <si>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</si>
  <si>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</si>
  <si>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</si>
  <si>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</si>
  <si>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</si>
  <si>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</si>
  <si>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</si>
  <si>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</si>
  <si>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</si>
  <si>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</si>
  <si>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</si>
  <si>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</si>
  <si>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</si>
  <si>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</si>
  <si>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</si>
  <si>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</si>
  <si>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</si>
  <si>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</si>
  <si>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</si>
  <si>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</si>
  <si>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</si>
  <si>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</si>
  <si>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</si>
  <si>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</si>
  <si>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</si>
  <si>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</si>
  <si>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</si>
  <si>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</si>
  <si>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</si>
  <si>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</si>
  <si>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</si>
  <si>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</si>
  <si>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</si>
  <si>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</si>
  <si>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</si>
  <si>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</si>
  <si>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</si>
  <si>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</si>
  <si>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</si>
  <si>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</si>
  <si>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</si>
  <si>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</si>
  <si>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</si>
  <si>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</si>
  <si>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</si>
  <si>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</si>
  <si>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</si>
  <si>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</si>
  <si>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</si>
  <si>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</si>
  <si>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</si>
  <si>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</si>
  <si>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</si>
  <si>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</si>
  <si>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</si>
  <si>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</si>
  <si>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</si>
  <si>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</si>
  <si>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</si>
  <si>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</si>
  <si>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</si>
  <si>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</si>
  <si>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</si>
  <si>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</si>
  <si>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</si>
  <si>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福岡県朝倉市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</si>
  <si>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</si>
  <si>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</si>
  <si>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</si>
  <si>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</si>
  <si>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</si>
  <si>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</si>
  <si>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</si>
  <si>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</si>
  <si>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</si>
  <si>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</si>
  <si>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</si>
  <si>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</si>
  <si>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</si>
  <si>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</si>
  <si>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</si>
  <si>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</si>
  <si>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</si>
  <si>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</si>
  <si>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</si>
  <si>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</si>
  <si>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</si>
  <si>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</si>
  <si>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</si>
  <si>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</si>
  <si>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</si>
  <si>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</si>
  <si>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</si>
  <si>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</si>
  <si>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</si>
  <si>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</si>
  <si>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</si>
  <si>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</si>
  <si>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</si>
  <si>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</si>
  <si>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</si>
  <si>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</si>
  <si>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</si>
  <si>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</si>
  <si>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</si>
  <si>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</si>
  <si>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</si>
  <si>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</si>
  <si>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</si>
  <si>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</si>
  <si>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</si>
  <si>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</si>
  <si>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</si>
  <si>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</si>
  <si>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</si>
  <si>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</si>
  <si>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</si>
  <si>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</si>
  <si>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</si>
  <si>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</si>
  <si>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</si>
  <si>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</si>
  <si>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</si>
  <si>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</si>
  <si>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</si>
  <si>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</si>
  <si>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</si>
  <si>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</si>
  <si>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</si>
  <si>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</si>
  <si>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</si>
  <si>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</si>
  <si>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</si>
  <si>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</si>
  <si>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</si>
  <si>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</si>
  <si>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</si>
  <si>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</si>
  <si>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</si>
  <si>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</si>
  <si>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</si>
  <si>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</si>
  <si>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</si>
  <si>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</si>
  <si>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</si>
  <si>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</si>
  <si>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</si>
  <si>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</si>
  <si>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</si>
  <si>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</si>
  <si>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</si>
  <si>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</si>
  <si>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</si>
  <si>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</si>
  <si>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</si>
  <si>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</si>
  <si>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</si>
  <si>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</si>
  <si>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</si>
  <si>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</si>
  <si>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</si>
  <si>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</si>
  <si>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</si>
  <si>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</si>
  <si>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</si>
  <si>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</si>
  <si>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</si>
  <si>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</si>
  <si>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</si>
  <si>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</si>
  <si>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</si>
  <si>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</si>
  <si>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</si>
  <si>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</si>
  <si>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</si>
  <si>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</si>
  <si>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</si>
  <si>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</si>
  <si>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</si>
  <si>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</si>
  <si>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</si>
  <si>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</si>
  <si>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</si>
  <si>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</si>
  <si>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</si>
  <si>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</si>
  <si>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</si>
  <si>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</si>
  <si>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</si>
  <si>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</si>
  <si>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</si>
  <si>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</si>
  <si>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</si>
  <si>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</si>
  <si>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</si>
  <si>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</si>
  <si>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</si>
  <si>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</si>
  <si>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</si>
  <si>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</si>
  <si>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</si>
  <si>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</si>
  <si>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</si>
  <si>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</si>
  <si>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</si>
  <si>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</si>
  <si>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</si>
  <si>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</si>
  <si>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</si>
  <si>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</si>
  <si>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</si>
  <si>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</si>
  <si>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</si>
  <si>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</si>
  <si>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福岡県朝倉市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</si>
  <si>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</si>
  <si>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</si>
  <si>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</si>
  <si>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</si>
  <si>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</si>
  <si>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</si>
  <si>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</si>
  <si>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</si>
  <si>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</si>
  <si>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</si>
  <si>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</si>
  <si>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</si>
  <si>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</si>
  <si>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</si>
  <si>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</si>
  <si>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</si>
  <si>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</si>
  <si>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</si>
  <si>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</si>
  <si>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</si>
  <si>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</si>
  <si>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</si>
  <si>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</si>
  <si>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</si>
  <si>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</si>
  <si>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</si>
  <si>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</si>
  <si>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</si>
  <si>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</si>
  <si>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</si>
  <si>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</si>
  <si>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</si>
  <si>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</si>
  <si>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</si>
  <si>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</si>
  <si>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</si>
  <si>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</si>
  <si>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</si>
  <si>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</si>
  <si>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</si>
  <si>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</si>
  <si>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</si>
  <si>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下水道事業会計</t>
    <phoneticPr fontId="5"/>
  </si>
  <si>
    <t>-</t>
    <phoneticPr fontId="5"/>
  </si>
  <si>
    <t>簡易水道特別会計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</si>
  <si>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</si>
  <si>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</si>
  <si>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</si>
  <si>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</si>
  <si>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</si>
  <si>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</si>
  <si>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</si>
  <si>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</si>
  <si>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</si>
  <si>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</si>
  <si>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</si>
  <si>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</si>
  <si>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</si>
  <si>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</si>
  <si>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</si>
  <si>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</si>
  <si>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</si>
  <si>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</si>
  <si>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</si>
  <si>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</si>
  <si>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</si>
  <si>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</si>
  <si>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</si>
  <si>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</si>
  <si>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</si>
  <si>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</si>
  <si>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</si>
  <si>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</si>
  <si>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</si>
  <si>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</si>
  <si>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</si>
  <si>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</si>
  <si>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</si>
  <si>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</si>
  <si>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</si>
  <si>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</si>
  <si>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</si>
  <si>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</si>
  <si>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</si>
  <si>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</si>
  <si>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</si>
  <si>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</si>
  <si>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</si>
  <si>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</si>
  <si>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</si>
  <si>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</si>
  <si>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</si>
  <si>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</si>
  <si>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</si>
  <si>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</si>
  <si>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</si>
  <si>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</si>
  <si>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</si>
  <si>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</si>
  <si>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</si>
  <si>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</si>
  <si>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</si>
  <si>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</si>
  <si>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</si>
  <si>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</si>
  <si>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</si>
  <si>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</si>
  <si>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</si>
  <si>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</si>
  <si>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</si>
  <si>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</si>
  <si>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</si>
  <si>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</si>
  <si>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</si>
  <si>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</si>
  <si>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</si>
  <si>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</si>
  <si>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</si>
  <si>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</si>
  <si>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</si>
  <si>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</si>
  <si>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</si>
  <si>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</si>
  <si>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</si>
  <si>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</si>
  <si>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</si>
  <si>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</si>
  <si>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</si>
  <si>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</si>
  <si>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</si>
  <si>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</si>
  <si>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</si>
  <si>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</si>
  <si>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</si>
  <si>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</si>
  <si>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</si>
  <si>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</si>
  <si>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</si>
  <si>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</si>
  <si>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</si>
  <si>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</si>
  <si>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</si>
  <si>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</si>
  <si>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</si>
  <si>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</si>
  <si>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</si>
  <si>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</si>
  <si>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</si>
  <si>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</si>
  <si>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</si>
  <si>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</si>
  <si>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</si>
  <si>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</si>
  <si>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</si>
  <si>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</si>
  <si>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</si>
  <si>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</si>
  <si>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</si>
  <si>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</si>
  <si>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</si>
  <si>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</si>
  <si>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</si>
  <si>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</si>
  <si>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</si>
  <si>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</si>
  <si>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</si>
  <si>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</si>
  <si>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</si>
  <si>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</si>
  <si>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</si>
  <si>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</si>
  <si>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</si>
  <si>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</si>
  <si>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</si>
  <si>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</si>
  <si>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</si>
  <si>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</si>
  <si>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</si>
  <si>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</si>
  <si>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</si>
  <si>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</si>
  <si>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</si>
  <si>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</si>
  <si>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</si>
  <si>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</si>
  <si>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</si>
  <si>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</si>
  <si>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</si>
  <si>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</si>
  <si>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</si>
  <si>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</si>
  <si>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</si>
  <si>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</si>
  <si>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</si>
  <si>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</si>
  <si>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</si>
  <si>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</si>
  <si>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</si>
  <si>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</si>
  <si>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</si>
  <si>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</si>
  <si>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</si>
  <si>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</si>
  <si>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</si>
  <si>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</si>
  <si>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国民健康保険特別会計（事業勘定）</t>
  </si>
  <si>
    <t>▲ 4.36</t>
  </si>
  <si>
    <t>▲ 3.79</t>
  </si>
  <si>
    <t>▲ 2.40</t>
  </si>
  <si>
    <t>▲ 1.82</t>
  </si>
  <si>
    <t>水道事業会計</t>
  </si>
  <si>
    <t>一般会計</t>
  </si>
  <si>
    <t>工業用水道事業会計</t>
  </si>
  <si>
    <t>後期高齢者医療特別会計</t>
  </si>
  <si>
    <t>国民健康保険特別会計（直営診療施設勘定）</t>
  </si>
  <si>
    <t>介護保険特別会計（保険事業勘定）</t>
  </si>
  <si>
    <t>住宅新築資金等貸付特別会計</t>
  </si>
  <si>
    <t>その他会計（赤字）</t>
  </si>
  <si>
    <t>その他会計（黒字）</t>
  </si>
  <si>
    <t>-</t>
    <phoneticPr fontId="2"/>
  </si>
  <si>
    <t>-</t>
    <phoneticPr fontId="2"/>
  </si>
  <si>
    <t>甘木鉄道</t>
    <rPh sb="0" eb="2">
      <t>アマギ</t>
    </rPh>
    <rPh sb="2" eb="4">
      <t>テツドウ</t>
    </rPh>
    <phoneticPr fontId="2"/>
  </si>
  <si>
    <t>あまぎ水の文化村</t>
    <rPh sb="3" eb="4">
      <t>ミズ</t>
    </rPh>
    <rPh sb="5" eb="8">
      <t>ブンカムラ</t>
    </rPh>
    <phoneticPr fontId="2"/>
  </si>
  <si>
    <t>ガマダス</t>
    <phoneticPr fontId="2"/>
  </si>
  <si>
    <t>三連水車の里あさくら</t>
    <rPh sb="0" eb="2">
      <t>サンレン</t>
    </rPh>
    <rPh sb="2" eb="4">
      <t>スイシャ</t>
    </rPh>
    <rPh sb="5" eb="6">
      <t>サト</t>
    </rPh>
    <phoneticPr fontId="2"/>
  </si>
  <si>
    <t>-</t>
    <phoneticPr fontId="2"/>
  </si>
  <si>
    <t>-</t>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</si>
  <si>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</si>
  <si>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</si>
  <si>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</si>
  <si>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</si>
  <si>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</si>
  <si>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</si>
  <si>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</si>
  <si>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</si>
  <si>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</si>
  <si>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</si>
  <si>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</si>
  <si>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</si>
  <si>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t>
    <phoneticPr fontId="2"/>
  </si>
  <si>
    <t>法適用企業</t>
    <rPh sb="0" eb="1">
      <t>ホウ</t>
    </rPh>
    <rPh sb="1" eb="3">
      <t>テキヨウ</t>
    </rPh>
    <rPh sb="3" eb="5">
      <t>キギョウ</t>
    </rPh>
    <phoneticPr fontId="2"/>
  </si>
  <si>
    <t>まちづくり振興基金</t>
    <rPh sb="5" eb="7">
      <t>シンコウ</t>
    </rPh>
    <rPh sb="7" eb="9">
      <t>キキン</t>
    </rPh>
    <phoneticPr fontId="11"/>
  </si>
  <si>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</si>
  <si>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</si>
  <si>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小石原川ダム水源地域整備基金</t>
    <rPh sb="0" eb="3">
      <t>コイシワラ</t>
    </rPh>
    <rPh sb="3" eb="4">
      <t>ガワ</t>
    </rPh>
    <rPh sb="6" eb="8">
      <t>スイゲン</t>
    </rPh>
    <rPh sb="8" eb="10">
      <t>チイキ</t>
    </rPh>
    <rPh sb="10" eb="12">
      <t>セイビ</t>
    </rPh>
    <rPh sb="12" eb="14">
      <t>キキン</t>
    </rPh>
    <phoneticPr fontId="11"/>
  </si>
  <si>
    <t>水源かん養基金</t>
    <rPh sb="0" eb="2">
      <t>スイゲン</t>
    </rPh>
    <rPh sb="4" eb="5">
      <t>ヨウ</t>
    </rPh>
    <rPh sb="5" eb="7">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</si>
  <si>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</si>
  <si>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</si>
  <si>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</si>
  <si>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</si>
  <si>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低い水準にあるが、市内に存在する類似施設の老朽化、維持経費の増加が今後の財政運営の大きな負担になることが懸念される。施設の統廃合を含めた長寿命化計画、公共施設総合管理計画に基づく個別計画の策定等老朽化対策に取り組むとともに、更新に向けた財源の確保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</si>
  <si>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</si>
  <si>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</si>
  <si>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</si>
  <si>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</si>
  <si>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</si>
  <si>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</si>
  <si>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</si>
  <si>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繰上償還による地方債現在高の減少、交付税措置率の高い合併特例債を中心とした事業を行っているため比率は改善傾向にあるが、類似団体と比較すると決して低い水準だとはいえない。
合併特例債発行期限の到来、合併算定替終了に伴う標準財政規模縮減の影響により比率が上昇することが予想されるため、今後は充当可能財源の確保に努め地方債新規発行の抑制を図るとともに経費節減に努める。</t>
    <rPh sb="85" eb="87">
      <t>ガッペイ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</si>
</sst>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A8005B-F423-4942-9370-60713A521A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D2F4-4BE3-B98B-5FDCFE5F02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72447</c:v>
                </c:pt>
                <c:pt idx="1">
                  <c:v>56995</c:v>
                </c:pt>
                <c:pt idx="2">
                  <c:v>68736</c:v>
                </c:pt>
                <c:pt idx="3">
                  <c:v>97831</c:v>
                </c:pt>
                <c:pt idx="4">
                  <c:v>106664</c:v>
                </c:pt>
              </c:numCache>
            </c:numRef>
          </c:val>
          <c:smooth val="0"/>
          <c:extLst>
            <c:ext xmlns:c16="http://schemas.microsoft.com/office/drawing/2014/chart" uri="{C3380CC4-5D6E-409C-BE32-E72D297353CC}">
              <c16:uniqueId val="{00000001-D2F4-4BE3-B98B-5FDCFE5F02C9}"/>
            </c:ext>
          </c:extLst>
        </c:ser>
        <c:dLbls>
          <c:showLegendKey val="0"/>
          <c:showVal val="0"/>
          <c:showCatName val="0"/>
          <c:showSerName val="0"/>
          <c:showPercent val="0"/>
          <c:showBubbleSize val="0"/>
        </c:dLbls>
        <c:marker val="1"/>
        <c:smooth val="0"/>
        <c:axId val="387805440"/>
        <c:axId val="387804656"/>
      </c:lineChart>
      <c:catAx>
        <c:axId val="38780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804656"/>
        <c:crosses val="autoZero"/>
        <c:auto val="1"/>
        <c:lblAlgn val="ctr"/>
        <c:lblOffset val="100"/>
        <c:tickLblSkip val="1"/>
        <c:tickMarkSkip val="1"/>
        <c:noMultiLvlLbl val="0"/>
      </c:catAx>
      <c:valAx>
        <c:axId val="387804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80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2.39</c:v>
                </c:pt>
                <c:pt idx="1">
                  <c:v>1.31</c:v>
                </c:pt>
                <c:pt idx="2">
                  <c:v>2.4300000000000002</c:v>
                </c:pt>
                <c:pt idx="3">
                  <c:v>3.83</c:v>
                </c:pt>
                <c:pt idx="4">
                  <c:v>5.55</c:v>
                </c:pt>
              </c:numCache>
            </c:numRef>
          </c:val>
          <c:extLst>
            <c:ext xmlns:c16="http://schemas.microsoft.com/office/drawing/2014/chart" uri="{C3380CC4-5D6E-409C-BE32-E72D297353CC}">
              <c16:uniqueId val="{00000000-9E6E-4D70-8D24-D7DD34A830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28.67</c:v>
                </c:pt>
                <c:pt idx="1">
                  <c:v>27.52</c:v>
                </c:pt>
                <c:pt idx="2">
                  <c:v>27.43</c:v>
                </c:pt>
                <c:pt idx="3">
                  <c:v>28.15</c:v>
                </c:pt>
                <c:pt idx="4">
                  <c:v>29.88</c:v>
                </c:pt>
              </c:numCache>
            </c:numRef>
          </c:val>
          <c:extLst>
            <c:ext xmlns:c16="http://schemas.microsoft.com/office/drawing/2014/chart" uri="{C3380CC4-5D6E-409C-BE32-E72D297353CC}">
              <c16:uniqueId val="{00000001-9E6E-4D70-8D24-D7DD34A8305E}"/>
            </c:ext>
          </c:extLst>
        </c:ser>
        <c:dLbls>
          <c:showLegendKey val="0"/>
          <c:showVal val="0"/>
          <c:showCatName val="0"/>
          <c:showSerName val="0"/>
          <c:showPercent val="0"/>
          <c:showBubbleSize val="0"/>
        </c:dLbls>
        <c:gapWidth val="250"/>
        <c:overlap val="100"/>
        <c:axId val="387803088"/>
        <c:axId val="387793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3.01</c:v>
                </c:pt>
                <c:pt idx="1">
                  <c:v>1.49</c:v>
                </c:pt>
                <c:pt idx="2">
                  <c:v>3.01</c:v>
                </c:pt>
                <c:pt idx="3">
                  <c:v>2.71</c:v>
                </c:pt>
                <c:pt idx="4">
                  <c:v>2.72</c:v>
                </c:pt>
              </c:numCache>
            </c:numRef>
          </c:val>
          <c:smooth val="0"/>
          <c:extLst>
            <c:ext xmlns:c16="http://schemas.microsoft.com/office/drawing/2014/chart" uri="{C3380CC4-5D6E-409C-BE32-E72D297353CC}">
              <c16:uniqueId val="{00000002-9E6E-4D70-8D24-D7DD34A8305E}"/>
            </c:ext>
          </c:extLst>
        </c:ser>
        <c:dLbls>
          <c:showLegendKey val="0"/>
          <c:showVal val="0"/>
          <c:showCatName val="0"/>
          <c:showSerName val="0"/>
          <c:showPercent val="0"/>
          <c:showBubbleSize val="0"/>
        </c:dLbls>
        <c:marker val="1"/>
        <c:smooth val="0"/>
        <c:axId val="387803088"/>
        <c:axId val="387793288"/>
      </c:lineChart>
      <c:catAx>
        <c:axId val="38780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7793288"/>
        <c:crosses val="autoZero"/>
        <c:auto val="1"/>
        <c:lblAlgn val="ctr"/>
        <c:lblOffset val="100"/>
        <c:tickLblSkip val="1"/>
        <c:tickMarkSkip val="1"/>
        <c:noMultiLvlLbl val="0"/>
      </c:catAx>
      <c:valAx>
        <c:axId val="38779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80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0.36</c:v>
                </c:pt>
                <c:pt idx="8">
                  <c:v>#N/A</c:v>
                </c:pt>
                <c:pt idx="9">
                  <c:v>0</c:v>
                </c:pt>
              </c:numCache>
            </c:numRef>
          </c:val>
          <c:extLst>
            <c:ext xmlns:c16="http://schemas.microsoft.com/office/drawing/2014/chart" uri="{C3380CC4-5D6E-409C-BE32-E72D297353CC}">
              <c16:uniqueId val="{00000000-F68D-419B-8921-EA79AB47EC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8D-419B-8921-EA79AB47EC39}"/>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68D-419B-8921-EA79AB47EC39}"/>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0.47</c:v>
                </c:pt>
                <c:pt idx="6">
                  <c:v>#N/A</c:v>
                </c:pt>
                <c:pt idx="7">
                  <c:v>0.61</c:v>
                </c:pt>
                <c:pt idx="8">
                  <c:v>#N/A</c:v>
                </c:pt>
                <c:pt idx="9">
                  <c:v>0</c:v>
                </c:pt>
              </c:numCache>
            </c:numRef>
          </c:val>
          <c:extLst>
            <c:ext xmlns:c16="http://schemas.microsoft.com/office/drawing/2014/chart" uri="{C3380CC4-5D6E-409C-BE32-E72D297353CC}">
              <c16:uniqueId val="{00000003-F68D-419B-8921-EA79AB47EC39}"/>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7.0000000000000007E-2</c:v>
                </c:pt>
                <c:pt idx="8">
                  <c:v>#N/A</c:v>
                </c:pt>
                <c:pt idx="9">
                  <c:v>0.06</c:v>
                </c:pt>
              </c:numCache>
            </c:numRef>
          </c:val>
          <c:extLst>
            <c:ext xmlns:c16="http://schemas.microsoft.com/office/drawing/2014/chart" uri="{C3380CC4-5D6E-409C-BE32-E72D297353CC}">
              <c16:uniqueId val="{00000004-F68D-419B-8921-EA79AB47EC3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0.16</c:v>
                </c:pt>
                <c:pt idx="4">
                  <c:v>#N/A</c:v>
                </c:pt>
                <c:pt idx="5">
                  <c:v>0.15</c:v>
                </c:pt>
                <c:pt idx="6">
                  <c:v>#N/A</c:v>
                </c:pt>
                <c:pt idx="7">
                  <c:v>0.16</c:v>
                </c:pt>
                <c:pt idx="8">
                  <c:v>#N/A</c:v>
                </c:pt>
                <c:pt idx="9">
                  <c:v>0.15</c:v>
                </c:pt>
              </c:numCache>
            </c:numRef>
          </c:val>
          <c:extLst>
            <c:ext xmlns:c16="http://schemas.microsoft.com/office/drawing/2014/chart" uri="{C3380CC4-5D6E-409C-BE32-E72D297353CC}">
              <c16:uniqueId val="{00000005-F68D-419B-8921-EA79AB47EC3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3.29</c:v>
                </c:pt>
                <c:pt idx="2">
                  <c:v>#N/A</c:v>
                </c:pt>
                <c:pt idx="3">
                  <c:v>3.41</c:v>
                </c:pt>
                <c:pt idx="4">
                  <c:v>#N/A</c:v>
                </c:pt>
                <c:pt idx="5">
                  <c:v>3.28</c:v>
                </c:pt>
                <c:pt idx="6">
                  <c:v>#N/A</c:v>
                </c:pt>
                <c:pt idx="7">
                  <c:v>3.5</c:v>
                </c:pt>
                <c:pt idx="8">
                  <c:v>#N/A</c:v>
                </c:pt>
                <c:pt idx="9">
                  <c:v>4.53</c:v>
                </c:pt>
              </c:numCache>
            </c:numRef>
          </c:val>
          <c:extLst>
            <c:ext xmlns:c16="http://schemas.microsoft.com/office/drawing/2014/chart" uri="{C3380CC4-5D6E-409C-BE32-E72D297353CC}">
              <c16:uniqueId val="{00000006-F68D-419B-8921-EA79AB47EC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2.37</c:v>
                </c:pt>
                <c:pt idx="2">
                  <c:v>#N/A</c:v>
                </c:pt>
                <c:pt idx="3">
                  <c:v>1.31</c:v>
                </c:pt>
                <c:pt idx="4">
                  <c:v>#N/A</c:v>
                </c:pt>
                <c:pt idx="5">
                  <c:v>2.42</c:v>
                </c:pt>
                <c:pt idx="6">
                  <c:v>#N/A</c:v>
                </c:pt>
                <c:pt idx="7">
                  <c:v>3.82</c:v>
                </c:pt>
                <c:pt idx="8">
                  <c:v>#N/A</c:v>
                </c:pt>
                <c:pt idx="9">
                  <c:v>5.54</c:v>
                </c:pt>
              </c:numCache>
            </c:numRef>
          </c:val>
          <c:extLst>
            <c:ext xmlns:c16="http://schemas.microsoft.com/office/drawing/2014/chart" uri="{C3380CC4-5D6E-409C-BE32-E72D297353CC}">
              <c16:uniqueId val="{00000007-F68D-419B-8921-EA79AB47EC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6.63</c:v>
                </c:pt>
                <c:pt idx="2">
                  <c:v>#N/A</c:v>
                </c:pt>
                <c:pt idx="3">
                  <c:v>6.8</c:v>
                </c:pt>
                <c:pt idx="4">
                  <c:v>#N/A</c:v>
                </c:pt>
                <c:pt idx="5">
                  <c:v>6.82</c:v>
                </c:pt>
                <c:pt idx="6">
                  <c:v>#N/A</c:v>
                </c:pt>
                <c:pt idx="7">
                  <c:v>8.0500000000000007</c:v>
                </c:pt>
                <c:pt idx="8">
                  <c:v>#N/A</c:v>
                </c:pt>
                <c:pt idx="9">
                  <c:v>7.68</c:v>
                </c:pt>
              </c:numCache>
            </c:numRef>
          </c:val>
          <c:extLst>
            <c:ext xmlns:c16="http://schemas.microsoft.com/office/drawing/2014/chart" uri="{C3380CC4-5D6E-409C-BE32-E72D297353CC}">
              <c16:uniqueId val="{00000008-F68D-419B-8921-EA79AB47EC39}"/>
            </c:ext>
          </c:extLst>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4.3600000000000003</c:v>
                </c:pt>
                <c:pt idx="1">
                  <c:v>#N/A</c:v>
                </c:pt>
                <c:pt idx="2">
                  <c:v>4.3600000000000003</c:v>
                </c:pt>
                <c:pt idx="3">
                  <c:v>#N/A</c:v>
                </c:pt>
                <c:pt idx="4">
                  <c:v>3.79</c:v>
                </c:pt>
                <c:pt idx="5">
                  <c:v>#N/A</c:v>
                </c:pt>
                <c:pt idx="6">
                  <c:v>2.4</c:v>
                </c:pt>
                <c:pt idx="7">
                  <c:v>#N/A</c:v>
                </c:pt>
                <c:pt idx="8">
                  <c:v>1.82</c:v>
                </c:pt>
                <c:pt idx="9">
                  <c:v>#N/A</c:v>
                </c:pt>
              </c:numCache>
            </c:numRef>
          </c:val>
          <c:extLst>
            <c:ext xmlns:c16="http://schemas.microsoft.com/office/drawing/2014/chart" uri="{C3380CC4-5D6E-409C-BE32-E72D297353CC}">
              <c16:uniqueId val="{00000009-F68D-419B-8921-EA79AB47EC39}"/>
            </c:ext>
          </c:extLst>
        </c:ser>
        <c:dLbls>
          <c:showLegendKey val="0"/>
          <c:showVal val="0"/>
          <c:showCatName val="0"/>
          <c:showSerName val="0"/>
          <c:showPercent val="0"/>
          <c:showBubbleSize val="0"/>
        </c:dLbls>
        <c:gapWidth val="150"/>
        <c:overlap val="100"/>
        <c:axId val="387802304"/>
        <c:axId val="387801912"/>
      </c:barChart>
      <c:catAx>
        <c:axId val="3878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801912"/>
        <c:crosses val="autoZero"/>
        <c:auto val="1"/>
        <c:lblAlgn val="ctr"/>
        <c:lblOffset val="100"/>
        <c:tickLblSkip val="1"/>
        <c:tickMarkSkip val="1"/>
        <c:noMultiLvlLbl val="0"/>
      </c:catAx>
      <c:valAx>
        <c:axId val="38780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80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2645</c:v>
                </c:pt>
                <c:pt idx="5">
                  <c:v>2732</c:v>
                </c:pt>
                <c:pt idx="8">
                  <c:v>2806</c:v>
                </c:pt>
                <c:pt idx="11">
                  <c:v>2814</c:v>
                </c:pt>
                <c:pt idx="14">
                  <c:v>2706</c:v>
                </c:pt>
              </c:numCache>
            </c:numRef>
          </c:val>
          <c:extLst>
            <c:ext xmlns:c16="http://schemas.microsoft.com/office/drawing/2014/chart" uri="{C3380CC4-5D6E-409C-BE32-E72D297353CC}">
              <c16:uniqueId val="{00000000-EEF4-43AB-A125-53C1678E3E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F4-43AB-A125-53C1678E3E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78</c:v>
                </c:pt>
                <c:pt idx="3">
                  <c:v>116</c:v>
                </c:pt>
                <c:pt idx="6">
                  <c:v>97</c:v>
                </c:pt>
                <c:pt idx="9">
                  <c:v>96</c:v>
                </c:pt>
                <c:pt idx="12">
                  <c:v>118</c:v>
                </c:pt>
              </c:numCache>
            </c:numRef>
          </c:val>
          <c:extLst>
            <c:ext xmlns:c16="http://schemas.microsoft.com/office/drawing/2014/chart" uri="{C3380CC4-5D6E-409C-BE32-E72D297353CC}">
              <c16:uniqueId val="{00000002-EEF4-43AB-A125-53C1678E3E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247</c:v>
                </c:pt>
                <c:pt idx="3">
                  <c:v>237</c:v>
                </c:pt>
                <c:pt idx="6">
                  <c:v>235</c:v>
                </c:pt>
                <c:pt idx="9">
                  <c:v>193</c:v>
                </c:pt>
                <c:pt idx="12">
                  <c:v>88</c:v>
                </c:pt>
              </c:numCache>
            </c:numRef>
          </c:val>
          <c:extLst>
            <c:ext xmlns:c16="http://schemas.microsoft.com/office/drawing/2014/chart" uri="{C3380CC4-5D6E-409C-BE32-E72D297353CC}">
              <c16:uniqueId val="{00000003-EEF4-43AB-A125-53C1678E3E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773</c:v>
                </c:pt>
                <c:pt idx="3">
                  <c:v>807</c:v>
                </c:pt>
                <c:pt idx="6">
                  <c:v>826</c:v>
                </c:pt>
                <c:pt idx="9">
                  <c:v>874</c:v>
                </c:pt>
                <c:pt idx="12">
                  <c:v>797</c:v>
                </c:pt>
              </c:numCache>
            </c:numRef>
          </c:val>
          <c:extLst>
            <c:ext xmlns:c16="http://schemas.microsoft.com/office/drawing/2014/chart" uri="{C3380CC4-5D6E-409C-BE32-E72D297353CC}">
              <c16:uniqueId val="{00000004-EEF4-43AB-A125-53C1678E3E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F4-43AB-A125-53C1678E3E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F4-43AB-A125-53C1678E3E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2560</c:v>
                </c:pt>
                <c:pt idx="3">
                  <c:v>2718</c:v>
                </c:pt>
                <c:pt idx="6">
                  <c:v>2733</c:v>
                </c:pt>
                <c:pt idx="9">
                  <c:v>2702</c:v>
                </c:pt>
                <c:pt idx="12">
                  <c:v>2639</c:v>
                </c:pt>
              </c:numCache>
            </c:numRef>
          </c:val>
          <c:extLst>
            <c:ext xmlns:c16="http://schemas.microsoft.com/office/drawing/2014/chart" uri="{C3380CC4-5D6E-409C-BE32-E72D297353CC}">
              <c16:uniqueId val="{00000007-EEF4-43AB-A125-53C1678E3E3D}"/>
            </c:ext>
          </c:extLst>
        </c:ser>
        <c:dLbls>
          <c:showLegendKey val="0"/>
          <c:showVal val="0"/>
          <c:showCatName val="0"/>
          <c:showSerName val="0"/>
          <c:showPercent val="0"/>
          <c:showBubbleSize val="0"/>
        </c:dLbls>
        <c:gapWidth val="100"/>
        <c:overlap val="100"/>
        <c:axId val="387801128"/>
        <c:axId val="38780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1013</c:v>
                </c:pt>
                <c:pt idx="2">
                  <c:v>#N/A</c:v>
                </c:pt>
                <c:pt idx="3">
                  <c:v>#N/A</c:v>
                </c:pt>
                <c:pt idx="4">
                  <c:v>1146</c:v>
                </c:pt>
                <c:pt idx="5">
                  <c:v>#N/A</c:v>
                </c:pt>
                <c:pt idx="6">
                  <c:v>#N/A</c:v>
                </c:pt>
                <c:pt idx="7">
                  <c:v>1085</c:v>
                </c:pt>
                <c:pt idx="8">
                  <c:v>#N/A</c:v>
                </c:pt>
                <c:pt idx="9">
                  <c:v>#N/A</c:v>
                </c:pt>
                <c:pt idx="10">
                  <c:v>1051</c:v>
                </c:pt>
                <c:pt idx="11">
                  <c:v>#N/A</c:v>
                </c:pt>
                <c:pt idx="12">
                  <c:v>#N/A</c:v>
                </c:pt>
                <c:pt idx="13">
                  <c:v>936</c:v>
                </c:pt>
                <c:pt idx="14">
                  <c:v>#N/A</c:v>
                </c:pt>
              </c:numCache>
            </c:numRef>
          </c:val>
          <c:smooth val="0"/>
          <c:extLst>
            <c:ext xmlns:c16="http://schemas.microsoft.com/office/drawing/2014/chart" uri="{C3380CC4-5D6E-409C-BE32-E72D297353CC}">
              <c16:uniqueId val="{00000008-EEF4-43AB-A125-53C1678E3E3D}"/>
            </c:ext>
          </c:extLst>
        </c:ser>
        <c:dLbls>
          <c:showLegendKey val="0"/>
          <c:showVal val="0"/>
          <c:showCatName val="0"/>
          <c:showSerName val="0"/>
          <c:showPercent val="0"/>
          <c:showBubbleSize val="0"/>
        </c:dLbls>
        <c:marker val="1"/>
        <c:smooth val="0"/>
        <c:axId val="387801128"/>
        <c:axId val="387800736"/>
      </c:lineChart>
      <c:catAx>
        <c:axId val="38780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800736"/>
        <c:crosses val="autoZero"/>
        <c:auto val="1"/>
        <c:lblAlgn val="ctr"/>
        <c:lblOffset val="100"/>
        <c:tickLblSkip val="1"/>
        <c:tickMarkSkip val="1"/>
        <c:noMultiLvlLbl val="0"/>
      </c:catAx>
      <c:valAx>
        <c:axId val="38780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80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28462</c:v>
                </c:pt>
                <c:pt idx="5">
                  <c:v>27843</c:v>
                </c:pt>
                <c:pt idx="8">
                  <c:v>27939</c:v>
                </c:pt>
                <c:pt idx="11">
                  <c:v>28771</c:v>
                </c:pt>
                <c:pt idx="14">
                  <c:v>30384</c:v>
                </c:pt>
              </c:numCache>
            </c:numRef>
          </c:val>
          <c:extLst>
            <c:ext xmlns:c16="http://schemas.microsoft.com/office/drawing/2014/chart" uri="{C3380CC4-5D6E-409C-BE32-E72D297353CC}">
              <c16:uniqueId val="{00000000-B1B0-4DAD-996D-82412A1B98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429</c:v>
                </c:pt>
                <c:pt idx="5">
                  <c:v>302</c:v>
                </c:pt>
                <c:pt idx="8">
                  <c:v>238</c:v>
                </c:pt>
                <c:pt idx="11">
                  <c:v>172</c:v>
                </c:pt>
                <c:pt idx="14">
                  <c:v>123</c:v>
                </c:pt>
              </c:numCache>
            </c:numRef>
          </c:val>
          <c:extLst>
            <c:ext xmlns:c16="http://schemas.microsoft.com/office/drawing/2014/chart" uri="{C3380CC4-5D6E-409C-BE32-E72D297353CC}">
              <c16:uniqueId val="{00000001-B1B0-4DAD-996D-82412A1B98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10815</c:v>
                </c:pt>
                <c:pt idx="5">
                  <c:v>10628</c:v>
                </c:pt>
                <c:pt idx="8">
                  <c:v>11344</c:v>
                </c:pt>
                <c:pt idx="11">
                  <c:v>11709</c:v>
                </c:pt>
                <c:pt idx="14">
                  <c:v>13569</c:v>
                </c:pt>
              </c:numCache>
            </c:numRef>
          </c:val>
          <c:extLst>
            <c:ext xmlns:c16="http://schemas.microsoft.com/office/drawing/2014/chart" uri="{C3380CC4-5D6E-409C-BE32-E72D297353CC}">
              <c16:uniqueId val="{00000002-B1B0-4DAD-996D-82412A1B98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B0-4DAD-996D-82412A1B98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B0-4DAD-996D-82412A1B98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B0-4DAD-996D-82412A1B98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4580</c:v>
                </c:pt>
                <c:pt idx="3">
                  <c:v>4198</c:v>
                </c:pt>
                <c:pt idx="6">
                  <c:v>3876</c:v>
                </c:pt>
                <c:pt idx="9">
                  <c:v>3809</c:v>
                </c:pt>
                <c:pt idx="12">
                  <c:v>3558</c:v>
                </c:pt>
              </c:numCache>
            </c:numRef>
          </c:val>
          <c:extLst>
            <c:ext xmlns:c16="http://schemas.microsoft.com/office/drawing/2014/chart" uri="{C3380CC4-5D6E-409C-BE32-E72D297353CC}">
              <c16:uniqueId val="{00000006-B1B0-4DAD-996D-82412A1B98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1154</c:v>
                </c:pt>
                <c:pt idx="3">
                  <c:v>945</c:v>
                </c:pt>
                <c:pt idx="6">
                  <c:v>785</c:v>
                </c:pt>
                <c:pt idx="9">
                  <c:v>518</c:v>
                </c:pt>
                <c:pt idx="12">
                  <c:v>475</c:v>
                </c:pt>
              </c:numCache>
            </c:numRef>
          </c:val>
          <c:extLst>
            <c:ext xmlns:c16="http://schemas.microsoft.com/office/drawing/2014/chart" uri="{C3380CC4-5D6E-409C-BE32-E72D297353CC}">
              <c16:uniqueId val="{00000007-B1B0-4DAD-996D-82412A1B98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13655</c:v>
                </c:pt>
                <c:pt idx="3">
                  <c:v>13346</c:v>
                </c:pt>
                <c:pt idx="6">
                  <c:v>13174</c:v>
                </c:pt>
                <c:pt idx="9">
                  <c:v>13126</c:v>
                </c:pt>
                <c:pt idx="12">
                  <c:v>12667</c:v>
                </c:pt>
              </c:numCache>
            </c:numRef>
          </c:val>
          <c:extLst>
            <c:ext xmlns:c16="http://schemas.microsoft.com/office/drawing/2014/chart" uri="{C3380CC4-5D6E-409C-BE32-E72D297353CC}">
              <c16:uniqueId val="{00000008-B1B0-4DAD-996D-82412A1B98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c:v>
                </c:pt>
                <c:pt idx="3">
                  <c:v>25</c:v>
                </c:pt>
                <c:pt idx="6">
                  <c:v>19</c:v>
                </c:pt>
                <c:pt idx="9">
                  <c:v>12</c:v>
                </c:pt>
                <c:pt idx="12">
                  <c:v>8</c:v>
                </c:pt>
              </c:numCache>
            </c:numRef>
          </c:val>
          <c:extLst>
            <c:ext xmlns:c16="http://schemas.microsoft.com/office/drawing/2014/chart" uri="{C3380CC4-5D6E-409C-BE32-E72D297353CC}">
              <c16:uniqueId val="{00000009-B1B0-4DAD-996D-82412A1B98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26542</c:v>
                </c:pt>
                <c:pt idx="3">
                  <c:v>25768</c:v>
                </c:pt>
                <c:pt idx="6">
                  <c:v>25894</c:v>
                </c:pt>
                <c:pt idx="9">
                  <c:v>27124</c:v>
                </c:pt>
                <c:pt idx="12">
                  <c:v>29651</c:v>
                </c:pt>
              </c:numCache>
            </c:numRef>
          </c:val>
          <c:extLst>
            <c:ext xmlns:c16="http://schemas.microsoft.com/office/drawing/2014/chart" uri="{C3380CC4-5D6E-409C-BE32-E72D297353CC}">
              <c16:uniqueId val="{0000000A-B1B0-4DAD-996D-82412A1B9815}"/>
            </c:ext>
          </c:extLst>
        </c:ser>
        <c:dLbls>
          <c:showLegendKey val="0"/>
          <c:showVal val="0"/>
          <c:showCatName val="0"/>
          <c:showSerName val="0"/>
          <c:showPercent val="0"/>
          <c:showBubbleSize val="0"/>
        </c:dLbls>
        <c:gapWidth val="100"/>
        <c:overlap val="100"/>
        <c:axId val="387800344"/>
        <c:axId val="38779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6260</c:v>
                </c:pt>
                <c:pt idx="2">
                  <c:v>#N/A</c:v>
                </c:pt>
                <c:pt idx="3">
                  <c:v>#N/A</c:v>
                </c:pt>
                <c:pt idx="4">
                  <c:v>5509</c:v>
                </c:pt>
                <c:pt idx="5">
                  <c:v>#N/A</c:v>
                </c:pt>
                <c:pt idx="6">
                  <c:v>#N/A</c:v>
                </c:pt>
                <c:pt idx="7">
                  <c:v>4228</c:v>
                </c:pt>
                <c:pt idx="8">
                  <c:v>#N/A</c:v>
                </c:pt>
                <c:pt idx="9">
                  <c:v>#N/A</c:v>
                </c:pt>
                <c:pt idx="10">
                  <c:v>3936</c:v>
                </c:pt>
                <c:pt idx="11">
                  <c:v>#N/A</c:v>
                </c:pt>
                <c:pt idx="12">
                  <c:v>#N/A</c:v>
                </c:pt>
                <c:pt idx="13">
                  <c:v>2284</c:v>
                </c:pt>
                <c:pt idx="14">
                  <c:v>#N/A</c:v>
                </c:pt>
              </c:numCache>
            </c:numRef>
          </c:val>
          <c:smooth val="0"/>
          <c:extLst>
            <c:ext xmlns:c16="http://schemas.microsoft.com/office/drawing/2014/chart" uri="{C3380CC4-5D6E-409C-BE32-E72D297353CC}">
              <c16:uniqueId val="{0000000B-B1B0-4DAD-996D-82412A1B9815}"/>
            </c:ext>
          </c:extLst>
        </c:ser>
        <c:dLbls>
          <c:showLegendKey val="0"/>
          <c:showVal val="0"/>
          <c:showCatName val="0"/>
          <c:showSerName val="0"/>
          <c:showPercent val="0"/>
          <c:showBubbleSize val="0"/>
        </c:dLbls>
        <c:marker val="1"/>
        <c:smooth val="0"/>
        <c:axId val="387800344"/>
        <c:axId val="387793680"/>
      </c:lineChart>
      <c:catAx>
        <c:axId val="38780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7793680"/>
        <c:crosses val="autoZero"/>
        <c:auto val="1"/>
        <c:lblAlgn val="ctr"/>
        <c:lblOffset val="100"/>
        <c:tickLblSkip val="1"/>
        <c:tickMarkSkip val="1"/>
        <c:noMultiLvlLbl val="0"/>
      </c:catAx>
      <c:valAx>
        <c:axId val="38779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80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4273</c:v>
                </c:pt>
                <c:pt idx="1">
                  <c:v>4310</c:v>
                </c:pt>
                <c:pt idx="2">
                  <c:v>4473</c:v>
                </c:pt>
              </c:numCache>
            </c:numRef>
          </c:val>
          <c:extLst>
            <c:ext xmlns:c16="http://schemas.microsoft.com/office/drawing/2014/chart" uri="{C3380CC4-5D6E-409C-BE32-E72D297353CC}">
              <c16:uniqueId val="{00000000-47E6-4803-88A8-E768CFE31D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1231</c:v>
                </c:pt>
                <c:pt idx="1">
                  <c:v>1274</c:v>
                </c:pt>
                <c:pt idx="2">
                  <c:v>1574</c:v>
                </c:pt>
              </c:numCache>
            </c:numRef>
          </c:val>
          <c:extLst>
            <c:ext xmlns:c16="http://schemas.microsoft.com/office/drawing/2014/chart" uri="{C3380CC4-5D6E-409C-BE32-E72D297353CC}">
              <c16:uniqueId val="{00000001-47E6-4803-88A8-E768CFE31D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7560</c:v>
                </c:pt>
                <c:pt idx="1">
                  <c:v>7816</c:v>
                </c:pt>
                <c:pt idx="2">
                  <c:v>9152</c:v>
                </c:pt>
              </c:numCache>
            </c:numRef>
          </c:val>
          <c:extLst>
            <c:ext xmlns:c16="http://schemas.microsoft.com/office/drawing/2014/chart" uri="{C3380CC4-5D6E-409C-BE32-E72D297353CC}">
              <c16:uniqueId val="{00000002-47E6-4803-88A8-E768CFE31DF5}"/>
            </c:ext>
          </c:extLst>
        </c:ser>
        <c:dLbls>
          <c:showLegendKey val="0"/>
          <c:showVal val="0"/>
          <c:showCatName val="0"/>
          <c:showSerName val="0"/>
          <c:showPercent val="0"/>
          <c:showBubbleSize val="0"/>
        </c:dLbls>
        <c:gapWidth val="120"/>
        <c:overlap val="100"/>
        <c:axId val="387787408"/>
        <c:axId val="387803480"/>
      </c:barChart>
      <c:catAx>
        <c:axId val="38778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7803480"/>
        <c:crosses val="autoZero"/>
        <c:auto val="1"/>
        <c:lblAlgn val="ctr"/>
        <c:lblOffset val="100"/>
        <c:tickLblSkip val="1"/>
        <c:tickMarkSkip val="1"/>
        <c:noMultiLvlLbl val="0"/>
      </c:catAx>
      <c:valAx>
        <c:axId val="387803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778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{4ECE3825-1239-4D05-AE96-8502887FD522}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C73-48E2-B94B-0DE7357EDB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{67B738EB-4564-497E-BC11-50507A155667}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73-48E2-B94B-0DE7357EDB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{BE905B7D-D2F1-4DB0-8253-B5E197C89F47}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73-48E2-B94B-0DE7357EDB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{D28611AB-DC46-46D1-8C56-EEC2DE5AD056}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73-48E2-B94B-0DE7357EDB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{1C1724BD-405A-47FA-B3F4-974248FAF94B}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73-48E2-B94B-0DE7357EDB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{C18D5D38-7AC8-4243-899A-8AEECC5C4989}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C73-48E2-B94B-0DE7357EDB2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{7011AD52-F1A9-4D59-A474-CD8623B45B03}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C73-48E2-B94B-0DE7357EDB2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{EC71C0AE-1736-4F3E-A045-E01BCCD94B0D}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C73-48E2-B94B-0DE7357EDB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{6EF172C3-8FCF-4D7D-A009-F833EE7168F2}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C73-48E2-B94B-0DE7357ED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48.4</c:v>
                </c:pt>
                <c:pt idx="24">
                  <c:v>49.8</c:v>
                </c:pt>
              </c:numCache>
            </c:numRef>
          </c:xVal>
          <c:yVal>
            <c:numRef>
              <c:f>公会計指標分析・財政指標組合せ分析表!$BP$51:$DC$51</c:f>
              <c:numCache>
                <c:formatCode>#,##0.0;"▲ "#,##0.0</c:formatCode>
                <c:ptCount val="40"/>
                <c:pt idx="16">
                  <c:v>32.9</c:v>
                </c:pt>
                <c:pt idx="24">
                  <c:v>31.3</c:v>
                </c:pt>
              </c:numCache>
            </c:numRef>
          </c:yVal>
          <c:smooth val="0"/>
          <c:extLst>
            <c:ext xmlns:c16="http://schemas.microsoft.com/office/drawing/2014/chart" uri="{C3380CC4-5D6E-409C-BE32-E72D297353CC}">
              <c16:uniqueId val="{00000009-DC73-48E2-B94B-0DE7357EDB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{1E10994F-2CEF-4A02-80C3-8D412CF023E0}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C73-48E2-B94B-0DE7357EDB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{441D9A70-A04D-4428-AD08-F80CD441890B}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73-48E2-B94B-0DE7357EDB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{06C72501-6EE8-4F3F-89E7-E6A585049306}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73-48E2-B94B-0DE7357EDB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{85A3B8B9-4922-42C6-BBD8-F0FCB2ECAD49}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73-48E2-B94B-0DE7357EDB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{28095395-BB76-4787-B212-C906A1E956A8}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73-48E2-B94B-0DE7357EDB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{DFD2907D-EF72-41C5-9E49-5754D4778797}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C73-48E2-B94B-0DE7357EDB29}"/>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{05499925-61F6-476B-96C2-933E34C46A1A}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C73-48E2-B94B-0DE7357EDB2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{A0EFCAF3-7E29-4D74-8ACE-33E8FF1C9870}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C73-48E2-B94B-0DE7357EDB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{737482FE-5EAC-4E09-9AC9-059CE8C4A56B}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C73-48E2-B94B-0DE7357ED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c:ext xmlns:c16="http://schemas.microsoft.com/office/drawing/2014/chart" uri="{C3380CC4-5D6E-409C-BE32-E72D297353CC}">
              <c16:uniqueId val="{00000013-DC73-48E2-B94B-0DE7357EDB29}"/>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4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300000000000004"/>
          <c:min val="3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{1E458F93-E338-4740-BEB1-3675FA40D6F7}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6C5-4A38-9BF0-490CD6976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{5FB6E31E-CA60-4510-916E-48E0D4D8D213}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C5-4A38-9BF0-490CD6976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{1420E886-BC24-4320-8692-D72D65E55C9E}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C5-4A38-9BF0-490CD6976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{2FD558BF-8B62-4640-8804-0A63123CCCC4}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C5-4A38-9BF0-490CD6976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{5617FFB1-E66A-4361-AEB3-B78846E32A16}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C5-4A38-9BF0-490CD69764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{BE3226CD-97FB-4AEC-B35F-FB0046BAD793}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6C5-4A38-9BF0-490CD69764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{E585EE39-7F17-4C97-BBFE-805CFEFF0A62}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6C5-4A38-9BF0-490CD69764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{D296A3EE-2260-48F9-88F0-5DAA23894643}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6C5-4A38-9BF0-490CD69764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{A067CED7-FE28-4D7C-AB2F-990EE648DE4E}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6C5-4A38-9BF0-490CD6976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8.5</c:v>
                </c:pt>
                <c:pt idx="16">
                  <c:v>8.4</c:v>
                </c:pt>
                <c:pt idx="24">
                  <c:v>8.6</c:v>
                </c:pt>
                <c:pt idx="32">
                  <c:v>8.1</c:v>
                </c:pt>
              </c:numCache>
            </c:numRef>
          </c:xVal>
          <c:yVal>
            <c:numRef>
              <c:f>公会計指標分析・財政指標組合せ分析表!$BP$73:$DC$73</c:f>
              <c:numCache>
                <c:formatCode>#,##0.0;"▲ "#,##0.0</c:formatCode>
                <c:ptCount val="40"/>
                <c:pt idx="0">
                  <c:v>48.6</c:v>
                </c:pt>
                <c:pt idx="8">
                  <c:v>43.2</c:v>
                </c:pt>
                <c:pt idx="16">
                  <c:v>32.9</c:v>
                </c:pt>
                <c:pt idx="24">
                  <c:v>31.3</c:v>
                </c:pt>
                <c:pt idx="32">
                  <c:v>18.600000000000001</c:v>
                </c:pt>
              </c:numCache>
            </c:numRef>
          </c:yVal>
          <c:smooth val="0"/>
          <c:extLst>
            <c:ext xmlns:c16="http://schemas.microsoft.com/office/drawing/2014/chart" uri="{C3380CC4-5D6E-409C-BE32-E72D297353CC}">
              <c16:uniqueId val="{00000009-86C5-4A38-9BF0-490CD69764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{9FB03976-CA71-4324-A0B3-19BC698ECD75}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6C5-4A38-9BF0-490CD69764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{221147B6-F586-46DB-960C-3AEAE12DB495}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C5-4A38-9BF0-490CD6976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{6AE2647C-90CB-4D27-B71E-5843A8E9208C}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C5-4A38-9BF0-490CD6976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{3CD07D9C-D791-4AC1-98E2-5DA68656B6BC}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C5-4A38-9BF0-490CD6976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{CAC029B9-051C-4476-99FB-BE0952113193}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C5-4A38-9BF0-490CD69764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{E5150A07-B7AC-4040-9E03-844872873195}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6C5-4A38-9BF0-490CD69764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{75CFB37D-775B-4F9C-A5CA-03641E47F3F6}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6C5-4A38-9BF0-490CD69764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{4532AE57-4946-4049-8249-F98E6E4EBFB9}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6C5-4A38-9BF0-490CD69764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{F824BC13-07B8-40A2-B9CF-EB36483D6F6A}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6C5-4A38-9BF0-490CD6976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86C5-4A38-9BF0-490CD69764B5}"/>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一般会計の元利償還金は繰上償還を行ったことにより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年連続で高水準となっている。今後も、より交付税措置のある地方債を検討し実質公債費比率への影響を抑える必要がある。　</a:t>
          </a:r>
          <a:endParaRPr lang="ja-JP" altLang="ja-JP" sz="1400">
            <a:effectLst/>
          </a:endParaRPr>
        </a:p>
        <a:p>
          <a:r>
            <a:rPr kumimoji="1" lang="ja-JP" altLang="ja-JP" sz="1100">
              <a:solidFill>
                <a:schemeClr val="dk1"/>
              </a:solidFill>
              <a:effectLst/>
              <a:latin typeface="+mn-lt"/>
              <a:ea typeface="+mn-ea"/>
              <a:cs typeface="+mn-cs"/>
            </a:rPr>
            <a:t>　公営企業に要する経費の地方債の償還に対する繰入金は、</a:t>
          </a:r>
          <a:r>
            <a:rPr kumimoji="1" lang="ja-JP" altLang="en-US" sz="1100">
              <a:solidFill>
                <a:schemeClr val="dk1"/>
              </a:solidFill>
              <a:effectLst/>
              <a:latin typeface="+mn-lt"/>
              <a:ea typeface="+mn-ea"/>
              <a:cs typeface="+mn-cs"/>
            </a:rPr>
            <a:t>過去の地方債償還終了に終了に伴い、平成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一部事務組合の起こした起債に対する負担金等は、過去の地方債の償還が終わってきており、また新発債も抑えていることからここ数年は減少傾向にある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現在行っている災害復旧事業に伴い、償還額の増が見込まれるため数値の悪化は避けられない状況である。今後は事業の選択をするとともに、交付税措置のある起債の活用に努める。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a:t>
          </a:r>
          <a:r>
            <a:rPr kumimoji="1" lang="ja-JP" altLang="en-US" sz="1100">
              <a:solidFill>
                <a:schemeClr val="dk1"/>
              </a:solidFill>
              <a:effectLst/>
              <a:latin typeface="+mn-lt"/>
              <a:ea typeface="+mn-ea"/>
              <a:cs typeface="+mn-cs"/>
            </a:rPr>
            <a:t>九州北部豪雨災害に伴い災害復旧事業債が大幅に増加することが予想される。</a:t>
          </a:r>
          <a:r>
            <a:rPr kumimoji="1" lang="ja-JP" altLang="ja-JP" sz="1100">
              <a:solidFill>
                <a:schemeClr val="dk1"/>
              </a:solidFill>
              <a:effectLst/>
              <a:latin typeface="+mn-lt"/>
              <a:ea typeface="+mn-ea"/>
              <a:cs typeface="+mn-cs"/>
            </a:rPr>
            <a:t>また、退職手当負担見込額は職員数の減に伴い減少</a:t>
          </a:r>
          <a:r>
            <a:rPr kumimoji="1" lang="ja-JP" altLang="en-US" sz="1100">
              <a:solidFill>
                <a:schemeClr val="dk1"/>
              </a:solidFill>
              <a:effectLst/>
              <a:latin typeface="+mn-lt"/>
              <a:ea typeface="+mn-ea"/>
              <a:cs typeface="+mn-cs"/>
            </a:rPr>
            <a:t>してきたが、災害対応職員を採用しているので、増加することが想定される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充当可能財源等では、基金への積立を積極的に行い、交付税措置の高い合併特例事業債、緊急防災・減災事業債、過疎対策事業債等への切替を行うことにより、将来負担比率への影響を抑えて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今後は災害復旧費用等</a:t>
          </a:r>
          <a:r>
            <a:rPr kumimoji="1" lang="ja-JP" altLang="en-US" sz="1100">
              <a:solidFill>
                <a:schemeClr val="dk1"/>
              </a:solidFill>
              <a:effectLst/>
              <a:latin typeface="+mn-lt"/>
              <a:ea typeface="+mn-ea"/>
              <a:cs typeface="+mn-cs"/>
            </a:rPr>
            <a:t>に多額の一般財源を要することから、将来負担比率の増が見込まれるため、事業の選択により可能な限り財源を確保し減債</a:t>
          </a:r>
          <a:r>
            <a:rPr kumimoji="1" lang="ja-JP" altLang="ja-JP" sz="1100">
              <a:solidFill>
                <a:schemeClr val="dk1"/>
              </a:solidFill>
              <a:effectLst/>
              <a:latin typeface="+mn-lt"/>
              <a:ea typeface="+mn-ea"/>
              <a:cs typeface="+mn-cs"/>
            </a:rPr>
            <a:t>基金への積立等を行い</a:t>
          </a:r>
          <a:r>
            <a:rPr kumimoji="1" lang="ja-JP" altLang="en-US" sz="1100">
              <a:solidFill>
                <a:schemeClr val="dk1"/>
              </a:solidFill>
              <a:effectLst/>
              <a:latin typeface="+mn-lt"/>
              <a:ea typeface="+mn-ea"/>
              <a:cs typeface="+mn-cs"/>
            </a:rPr>
            <a:t>後年度の償還に備える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財源調整基金へ災害支援寄附金等を積み立てたほか、減債基金への積み立て、ふるさと応援寄附金等を地域振興基金へ積み立てた。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水源かん養機能向上のための利水者負担金を水源かん養基金及び、小石原川ダム水源地域整備基金へ積み立てたことが基金全体の増の主な要因である。災害復旧事業により事業費が増加となったが、特別交付税の増額交付等や災害復旧を優先するため事業を一部中止したことにより、取崩し額を最小限に抑えることができた。事業費の減が発生したことなども取崩しが少ない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の継続や、現在延期となっている事業の再開に費用を要するため、基金の取崩しが増加することが予想される。ふるさと応援寄附金への取り組みや、交付税措置のある起債の活用等、可能な限り財源の確保に努めるとともに、最小限の支出となるように事業を精査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からの復旧・復興は５年以上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lang="ja-JP" altLang="en-US" sz="1400">
              <a:effectLst/>
            </a:rPr>
            <a:t>地域振興の促進と事業の円滑な実施を図るため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a:t>
          </a:r>
          <a:r>
            <a:rPr lang="ja-JP" altLang="en-US" sz="1400">
              <a:effectLst/>
            </a:rPr>
            <a:t>市民の連帯の強化及び市民主体による地域振興を図り、明るく豊かなまちづくりに資するため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lang="ja-JP" altLang="en-US" sz="1400">
              <a:effectLst/>
            </a:rPr>
            <a:t>朝倉市における教育施設、庁舎施設、福祉施設その他公共施設の整備に資するため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九州北部豪雨災害支援として多額の一般寄附金やふるさと応援寄附金による増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地域コミュニティ活動支援事業に充当したことによる減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九州北部豪雨災害に伴う、大型事業の延期やＰＣ等の更新がなかったため、取崩しがなく利子積立等のみのため増。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　・地域振興基金　　</a:t>
          </a:r>
          <a:r>
            <a:rPr kumimoji="1" lang="ja-JP" altLang="en-US" sz="1400">
              <a:solidFill>
                <a:schemeClr val="dk1"/>
              </a:solidFill>
              <a:effectLst/>
              <a:latin typeface="+mn-lt"/>
              <a:ea typeface="+mn-ea"/>
              <a:cs typeface="+mn-cs"/>
            </a:rPr>
            <a:t>多様化する地域のニーズに対応するための各種事業に必要な財源として、計画的に積立を行う。</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・まちづくり振興基金　　庁舎建設事業等の大型事業の再開の際に活用可能な財源として十分な金額を積立てる必要があるため、今後も可能な限り調整を行い積立を行う。　</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・公共施設等整備基金　　</a:t>
          </a:r>
          <a:r>
            <a:rPr kumimoji="1" lang="ja-JP" altLang="en-US" sz="1400">
              <a:solidFill>
                <a:schemeClr val="dk1"/>
              </a:solidFill>
              <a:effectLst/>
              <a:latin typeface="+mn-lt"/>
              <a:ea typeface="+mn-ea"/>
              <a:cs typeface="+mn-cs"/>
            </a:rPr>
            <a:t>概ね５年に１度ＰＣや、情報システムの更新に多額の費用を要するため、計画的に積立を行う</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災害復旧の財源として特別交付税の増額交付されたこと等により、財政調整基金の取崩しが不要となったことから、積立のみを行ったため前年度と比較して増加となった。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災害復旧事業については、発災年度に比べ財源の確保が難しいことから、財政調整基金の取崩しにて一般財源を確保していく必要がある。歳出の抑制や新たな財源の確保に努め、財政調整基金の取崩しを最低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年度中の取崩しが不要であったこと、財源調整により積立ができたことから前年度と比較して増加となった。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将来負担を少しでも削減できるよう計画的に繰上償還等を行うための財源として活用する。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D4EAA5-C3CE-4D95-9214-DEC3B67DA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AAB986-CFC0-4B18-A677-A467D1597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B0AB1B5-7CA8-41D0-A6DC-5786CABC86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6DF8B89-80D6-4BC7-8935-29A66299AF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47CD815-DC91-4D97-AD32-483C1B245C7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17E851A-4EF4-432D-8C1D-7583B28F93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098FB30-0EF2-4DD8-94E4-9AA6D31C3B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DCC512E-E1CA-44C1-AE1A-0F690C21591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F2F02F-D686-4B02-96A4-EB971BAA34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9CB7CBF-AD68-4CA9-B55A-54FD916DB2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68EAC53-13F1-45E6-89ED-0DE02EE901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58F63D9-8DD2-45E9-AE12-3986BECC2E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6059B3-4261-4E78-AC6B-3D69072EB7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74F35D4-120F-41FA-AFD2-267C04553AA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366F53B-DD64-40A3-A3BE-B02834AA77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4B7C1E6-776D-4388-8297-67497C3F89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54771DD-3645-4238-A34F-778B363A9F2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E04B65D-0726-4802-B2F7-AE7B528CBB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6D3874-00BE-4E68-8E92-7332FB3533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6F19091-41B5-47DF-911A-E9B25EB92D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4F0E608-4977-4360-8C05-7C0AF9243B1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583145E-6BED-4C50-9451-8225CBDB82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AEA88B4-52EC-44AA-BFC9-70CADD2C4D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113D6E7-97C1-4758-AD27-147436C4298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A1A127-6B4D-4DE1-9823-4C29A140C7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6C82964-0656-43A3-A50F-BAE6D8DCF0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EE68AAD-E836-416A-81F2-F1FA4EB600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5175F3D-4555-454B-9421-08C745AAE2D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3870D31-5AE5-4D47-8AAD-855EF0458FB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0F7D0FE-330C-4F87-A5D6-E65C53CAB03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7ACDDD2-9F74-4852-9742-73628AC360AD}"/>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D340949-EDD8-4503-9B82-36D6B30A9C6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43B41B9-AC81-4CFC-B6A5-B9E56608111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FD8ED31-FCA2-414B-B38C-B8A3040948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87E9434-7D3A-497D-B086-E9E39D5F04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C3718B5F-448F-49B7-AC65-D4A813E25EE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373A70AE-D16B-4889-8C45-08C390174D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4D70640-6C55-4565-9887-E8571ACECDC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8307F17-89A1-4201-908F-FD56DC2967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EE35502-CE78-4E4D-A7E1-44790BF3CBF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0E201A6-F775-478D-A83D-76E2EEA5B9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48F4A65-0426-4120-8B33-114F38B91D2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F51570C-B722-461C-8806-634A1B38AD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2161E92-5319-4F62-A93E-D7AFC3807FA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CD6E98E-4765-4D97-ABB2-BF5ABE309DA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A80705F-6F93-4D2E-815F-D201339BB40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有形固定資産減価償却率は類似団体より低い水準となっているが、市町村合併により市内に同様の施設が存在しており</a:t>
          </a:r>
          <a:r>
            <a:rPr lang="ja-JP" altLang="ja-JP" sz="1100">
              <a:solidFill>
                <a:schemeClr val="dk1"/>
              </a:solidFill>
              <a:effectLst/>
              <a:latin typeface="+mn-lt"/>
              <a:ea typeface="+mn-ea"/>
              <a:cs typeface="+mn-cs"/>
            </a:rPr>
            <a:t>年数の経過とともに古くなった資産に対する修繕コストが増加するといった課題を抱えている。</a:t>
          </a:r>
          <a:endParaRPr lang="ja-JP" altLang="ja-JP">
            <a:effectLst/>
          </a:endParaRPr>
        </a:p>
        <a:p>
          <a:r>
            <a:rPr lang="ja-JP" altLang="ja-JP" sz="1100">
              <a:solidFill>
                <a:schemeClr val="dk1"/>
              </a:solidFill>
              <a:effectLst/>
              <a:latin typeface="+mn-lt"/>
              <a:ea typeface="+mn-ea"/>
              <a:cs typeface="+mn-cs"/>
            </a:rPr>
            <a:t>今後は、適正かつ効率的な維持管理を行うとともに施設の統廃合を含め長寿命化による施設改修・更新に取り組む。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FBFD01F3-F718-4E75-9381-F39E68F22CC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9C9D299-2C19-4EBA-A4F9-BD0F052602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6C6626F2-3967-45F5-8E5C-BD9F866A65C2}"/>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580029C6-6D7A-44DC-9518-B2EBD6CB371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8AE5433D-32CA-4123-ABE0-96F4F62F9F3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76ED99F0-3A4B-435D-9AE5-B872CFA8A57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3758C8EB-F98C-427E-83E0-F5E5C03540B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D4B63CD7-F7E1-4C70-950D-7D6FD74AA97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1A44DC72-E2F7-43B5-BB53-AC648381EB1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B8E34268-B3F2-41EA-8025-70876E7459A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B1ACCF23-BCC0-4673-9E8D-53010A75289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B8A522C8-2E63-4970-85CC-AD76FCB62C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35822FE4-E24A-4D71-97CD-FA226F6F2FE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4135041E-2F8A-4385-868C-A83A55C02A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a:extLst>
            <a:ext uri="{FF2B5EF4-FFF2-40B4-BE49-F238E27FC236}">
              <a16:creationId xmlns:a16="http://schemas.microsoft.com/office/drawing/2014/main" id="{E2876421-2F8D-41D0-A1E6-4A66330B7698}"/>
            </a:ext>
          </a:extLst>
        </xdr:cNvPr>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a:extLst>
            <a:ext uri="{FF2B5EF4-FFF2-40B4-BE49-F238E27FC236}">
              <a16:creationId xmlns:a16="http://schemas.microsoft.com/office/drawing/2014/main" id="{9F8A4C8D-C801-4E3C-BECD-1262B9733B4A}"/>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a:extLst>
            <a:ext uri="{FF2B5EF4-FFF2-40B4-BE49-F238E27FC236}">
              <a16:creationId xmlns:a16="http://schemas.microsoft.com/office/drawing/2014/main" id="{659746E4-4D39-4057-80F3-98E09190C04A}"/>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a:extLst>
            <a:ext uri="{FF2B5EF4-FFF2-40B4-BE49-F238E27FC236}">
              <a16:creationId xmlns:a16="http://schemas.microsoft.com/office/drawing/2014/main" id="{00D3CA79-F6EF-4E32-B731-3FEDDDC57CB1}"/>
            </a:ext>
          </a:extLst>
        </xdr:cNvPr>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a:extLst>
            <a:ext uri="{FF2B5EF4-FFF2-40B4-BE49-F238E27FC236}">
              <a16:creationId xmlns:a16="http://schemas.microsoft.com/office/drawing/2014/main" id="{D4CE4E7A-C96F-4B8B-A098-265DDCB018EF}"/>
            </a:ext>
          </a:extLst>
        </xdr:cNvPr>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a:extLst>
            <a:ext uri="{FF2B5EF4-FFF2-40B4-BE49-F238E27FC236}">
              <a16:creationId xmlns:a16="http://schemas.microsoft.com/office/drawing/2014/main" id="{23AF0C45-DA4D-4E7A-B870-5E5C8AE27499}"/>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a:extLst>
            <a:ext uri="{FF2B5EF4-FFF2-40B4-BE49-F238E27FC236}">
              <a16:creationId xmlns:a16="http://schemas.microsoft.com/office/drawing/2014/main" id="{AB0C2462-7342-48FF-8C72-18ACC00777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a:extLst>
            <a:ext uri="{FF2B5EF4-FFF2-40B4-BE49-F238E27FC236}">
              <a16:creationId xmlns:a16="http://schemas.microsoft.com/office/drawing/2014/main" id="{9EB30E3D-87C3-4DCF-823B-7DB476FB7644}"/>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a:extLst>
            <a:ext uri="{FF2B5EF4-FFF2-40B4-BE49-F238E27FC236}">
              <a16:creationId xmlns:a16="http://schemas.microsoft.com/office/drawing/2014/main" id="{78B26B0A-1344-4818-8C80-0E36DFDC835E}"/>
            </a:ext>
          </a:extLst>
        </xdr:cNvPr>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CE02ECBB-95D7-479E-9320-1C3718CA04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4C81B17-FB3E-4C6C-A648-7D171232E7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1857881-3272-4F79-981F-7024B70EC7C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B7BB2DB-277E-4F9E-A991-31E1B89ADC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AE7BAED-3DA3-4F25-A1D5-E59728070ED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70993</xdr:rowOff>
    </xdr:from>
    <xdr:to>
      <xdr:col>19</xdr:col>
      <xdr:colOff>187325</xdr:colOff>
      <xdr:row>31</xdr:row>
      <xdr:rowOff>1143</xdr:rowOff>
    </xdr:to>
    <xdr:sp macro="" textlink="">
      <xdr:nvSpPr>
        <xdr:cNvPr id="76" name="楕円 75">
          <a:extLst>
            <a:ext uri="{FF2B5EF4-FFF2-40B4-BE49-F238E27FC236}">
              <a16:creationId xmlns:a16="http://schemas.microsoft.com/office/drawing/2014/main" id="{84BE8472-CD81-4714-B1C6-402636A5CBE8}"/>
            </a:ext>
          </a:extLst>
        </xdr:cNvPr>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7" name="楕円 76">
          <a:extLst>
            <a:ext uri="{FF2B5EF4-FFF2-40B4-BE49-F238E27FC236}">
              <a16:creationId xmlns:a16="http://schemas.microsoft.com/office/drawing/2014/main" id="{36632C50-D720-4310-82DD-EF6B99BA97F1}"/>
            </a:ext>
          </a:extLst>
        </xdr:cNvPr>
        <xdr:cNvSpPr/>
      </xdr:nvSpPr>
      <xdr:spPr>
        <a:xfrm>
          <a:off x="3238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152019</xdr:rowOff>
    </xdr:to>
    <xdr:cxnSp macro="">
      <xdr:nvCxnSpPr>
        <xdr:cNvPr id="78" name="直線コネクタ 77">
          <a:extLst>
            <a:ext uri="{FF2B5EF4-FFF2-40B4-BE49-F238E27FC236}">
              <a16:creationId xmlns:a16="http://schemas.microsoft.com/office/drawing/2014/main" id="{DF7DB325-24A2-4879-8A9D-ECE5717060DB}"/>
            </a:ext>
          </a:extLst>
        </xdr:cNvPr>
        <xdr:cNvCxnSpPr/>
      </xdr:nvCxnSpPr>
      <xdr:spPr>
        <a:xfrm flipV="1">
          <a:off x="3289300" y="603681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79" name="n_1aveValue有形固定資産減価償却率">
          <a:extLst>
            <a:ext uri="{FF2B5EF4-FFF2-40B4-BE49-F238E27FC236}">
              <a16:creationId xmlns:a16="http://schemas.microsoft.com/office/drawing/2014/main" id="{8C28D9D1-7803-4CE7-810F-0F7B2E2703A1}"/>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0" name="n_2aveValue有形固定資産減価償却率">
          <a:extLst>
            <a:ext uri="{FF2B5EF4-FFF2-40B4-BE49-F238E27FC236}">
              <a16:creationId xmlns:a16="http://schemas.microsoft.com/office/drawing/2014/main" id="{D309A10F-FFBE-4A40-B15D-1A8BC8584CA6}"/>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163720</xdr:rowOff>
    </xdr:from>
    <xdr:ext cx="405111" cy="259045"/>
    <xdr:sp macro="" textlink="">
      <xdr:nvSpPr>
        <xdr:cNvPr id="81" name="n_1mainValue有形固定資産減価償却率">
          <a:extLst>
            <a:ext uri="{FF2B5EF4-FFF2-40B4-BE49-F238E27FC236}">
              <a16:creationId xmlns:a16="http://schemas.microsoft.com/office/drawing/2014/main" id="{DACCF559-DE59-4F51-BB70-708524B29F2A}"/>
            </a:ext>
          </a:extLst>
        </xdr:cNvPr>
        <xdr:cNvSpPr txBox="1"/>
      </xdr:nvSpPr>
      <xdr:spPr>
        <a:xfrm>
          <a:off x="38360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82" name="n_2mainValue有形固定資産減価償却率">
          <a:extLst>
            <a:ext uri="{FF2B5EF4-FFF2-40B4-BE49-F238E27FC236}">
              <a16:creationId xmlns:a16="http://schemas.microsoft.com/office/drawing/2014/main" id="{49F22FD6-ABD4-4D3B-A5C3-EDBBF918569D}"/>
            </a:ext>
          </a:extLst>
        </xdr:cNvPr>
        <xdr:cNvSpPr txBox="1"/>
      </xdr:nvSpPr>
      <xdr:spPr>
        <a:xfrm>
          <a:off x="3086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F1A93A0A-260F-43C1-BCC5-2D460BB39A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2F345917-B8DE-4558-9828-9471A83A08B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2B3E24AF-15DA-43A0-8E06-B769FFE9B263}"/>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C5540CB7-866D-42BD-B1F3-BB0D9746BA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AFBC0138-30AB-48FC-9C09-833A4FEC6E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E699E1F3-5B36-4D06-8046-CFBEF66491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2DAF25A5-CB76-49B4-948B-1C0B65C503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1A8C6A9D-68EF-4188-845C-E37378F86E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8A0B3BDF-0D0B-4EDF-9D01-32B9E9E55D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5E86A6DA-9F27-4395-8D71-B8334B2421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0E3F82B8-F30F-47FF-B4EA-310717871E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A4321010-C9CC-4875-BF3E-6B83ECD8CB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5611DFD0-A724-48D8-A654-CA337058E1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類似団体とほぼ同水準であるが、</a:t>
          </a:r>
          <a:r>
            <a:rPr kumimoji="1" lang="ja-JP" altLang="ja-JP" sz="1100">
              <a:solidFill>
                <a:schemeClr val="dk1"/>
              </a:solidFill>
              <a:effectLst/>
              <a:latin typeface="+mn-ea"/>
              <a:ea typeface="+mn-ea"/>
              <a:cs typeface="+mn-cs"/>
            </a:rPr>
            <a:t>今後は利率の</a:t>
          </a:r>
          <a:r>
            <a:rPr kumimoji="1" lang="ja-JP" altLang="ja-JP" sz="1100">
              <a:solidFill>
                <a:schemeClr val="dk1"/>
              </a:solidFill>
              <a:effectLst/>
              <a:latin typeface="+mj-ea"/>
              <a:ea typeface="+mj-ea"/>
              <a:cs typeface="+mn-cs"/>
            </a:rPr>
            <a:t>高い</a:t>
          </a:r>
          <a:r>
            <a:rPr kumimoji="1" lang="ja-JP" altLang="ja-JP" sz="1100">
              <a:solidFill>
                <a:schemeClr val="dk1"/>
              </a:solidFill>
              <a:effectLst/>
              <a:latin typeface="+mn-lt"/>
              <a:ea typeface="+mn-ea"/>
              <a:cs typeface="+mn-cs"/>
            </a:rPr>
            <a:t>起債の繰上償還、より交付税措置率の高い起債の活用、災害復旧費用等の財政調整基金への積立等を計画的に行い</a:t>
          </a:r>
          <a:r>
            <a:rPr kumimoji="1" lang="ja-JP" altLang="en-US" sz="1100">
              <a:solidFill>
                <a:schemeClr val="dk1"/>
              </a:solidFill>
              <a:effectLst/>
              <a:latin typeface="+mn-lt"/>
              <a:ea typeface="+mn-ea"/>
              <a:cs typeface="+mn-cs"/>
            </a:rPr>
            <a:t>債務償還可能年数の縮減</a:t>
          </a:r>
          <a:r>
            <a:rPr kumimoji="1" lang="ja-JP" altLang="ja-JP" sz="1100">
              <a:solidFill>
                <a:schemeClr val="dk1"/>
              </a:solidFill>
              <a:effectLst/>
              <a:latin typeface="+mn-lt"/>
              <a:ea typeface="+mn-ea"/>
              <a:cs typeface="+mn-cs"/>
            </a:rPr>
            <a:t>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7233F818-736C-4E46-A4C6-BD81BB772B8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9778E69E-2C21-47A1-812A-ABDE33FF53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id="{F74CA801-C9C3-4077-B430-9FFC9FF5648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id="{82127402-F765-497C-86E4-F4E4C639008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id="{347E882E-28B0-4F43-9C27-FD859B10FD1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id="{543CB7B6-BC60-4A8C-98F1-25E6634DBB6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id="{A57F44CB-DEA1-4AAA-B1FF-095A5F3562F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id="{B081FF1B-600B-40AC-BE05-801468722A63}"/>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id="{5CEF84FA-5A77-4CF5-AE0B-213D72267D9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id="{4C588EC8-22D4-43D3-9BE6-A39EB5F8A79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id="{86488F61-393C-46A0-8D54-250AC269BFF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id="{86B47193-045C-4985-B75B-9B9E9F830FA5}"/>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id="{396AEA29-0C54-46E3-909E-AAB0DC1D08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id="{79EA57B7-4D81-481B-A557-448CDF1FCE8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id="{E52A8278-C8FD-43FE-9104-22A94FEB3ED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id="{E174B3CB-7A88-4552-9F4B-1F37375EE7D2}"/>
            </a:ext>
          </a:extLst>
        </xdr:cNvPr>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id="{9DAB4F9A-2902-417F-AD85-B4C4F1E5633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id="{A94ECC7A-5F2F-4863-BFA5-2F16059B40B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a:extLst>
            <a:ext uri="{FF2B5EF4-FFF2-40B4-BE49-F238E27FC236}">
              <a16:creationId xmlns:a16="http://schemas.microsoft.com/office/drawing/2014/main" id="{FA8675CD-E784-43E5-A551-CC006529DC2A}"/>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a:extLst>
            <a:ext uri="{FF2B5EF4-FFF2-40B4-BE49-F238E27FC236}">
              <a16:creationId xmlns:a16="http://schemas.microsoft.com/office/drawing/2014/main" id="{8E966348-F2FB-4407-A5FA-2289B6CD8ED8}"/>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a:extLst>
            <a:ext uri="{FF2B5EF4-FFF2-40B4-BE49-F238E27FC236}">
              <a16:creationId xmlns:a16="http://schemas.microsoft.com/office/drawing/2014/main" id="{5CA8A42E-4365-4856-B921-48DB5A2AACFD}"/>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a:extLst>
            <a:ext uri="{FF2B5EF4-FFF2-40B4-BE49-F238E27FC236}">
              <a16:creationId xmlns:a16="http://schemas.microsoft.com/office/drawing/2014/main" id="{CB377BD6-C1C6-4B10-A481-202112F37AFB}"/>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2FB32579-84F0-4B33-9D20-3101C8AFC4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CA1617C9-7C46-4FE0-BA08-649AD75DFD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D6385097-DD3B-4F4C-A6D2-ABBE7DE2BE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F7512748-E322-4C45-90AD-855F9B58D47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CA1E0A2F-7A4D-4E0C-8EB9-4348E4A071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3" name="楕円 122">
          <a:extLst>
            <a:ext uri="{FF2B5EF4-FFF2-40B4-BE49-F238E27FC236}">
              <a16:creationId xmlns:a16="http://schemas.microsoft.com/office/drawing/2014/main" id="{95BFAEE0-3636-4AFE-A66A-254102B98D22}"/>
            </a:ext>
          </a:extLst>
        </xdr:cNvPr>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4" name="債務償還可能年数該当値テキスト">
          <a:extLst>
            <a:ext uri="{FF2B5EF4-FFF2-40B4-BE49-F238E27FC236}">
              <a16:creationId xmlns:a16="http://schemas.microsoft.com/office/drawing/2014/main" id="{60A164D3-E8CE-4C12-920F-A372565B9635}"/>
            </a:ext>
          </a:extLst>
        </xdr:cNvPr>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id="{3C8E073D-CFEA-4E46-80A9-888D4C85C29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id="{9A2DE28A-7A9D-4A82-B1C6-410CCBD3BD8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id="{E5D2D290-9841-4679-95DD-E94E0F9ABB0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id="{104CE2EF-A506-4CC7-B39A-E85F18A420A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id="{2CD3FCBF-9719-4D71-8D5F-634ACD4D09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id="{85BCE831-01AB-4E1E-9B56-3CE119E32CB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C5F28D-6CC9-4BFF-8A54-9808D410B9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B8B23D-9FCA-437D-ADE1-33C51647DB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CD7A9E-56EA-4554-BFBA-2D6A1AF5D9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11FC3E-8352-463B-BF4E-9E3A9E207B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7DC2598-09AE-45EF-9C52-911C14DE15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C9BB01-D168-4DDF-8EDF-D45A7B6E4E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4C51B5-CFC1-4829-BD98-EE599FAD02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511DB2-E028-4A74-AE3D-588DCCD1A5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0B814E-A1B7-465C-BAD8-39A8CC0AD4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93E6B4-EDDB-4FF2-ADFF-BBDF4B0226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B19749-130F-4789-AA68-9009DF97B4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8A9DE9-8696-4B45-A96A-21BF9A8FB5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56CF0F-C7A6-45E5-9B7B-FBCB3AD9C6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FA861E-CED1-4E05-9177-8868AD076F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DDA742-871B-4CA8-BFDA-2992849DC8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DC46BF-A15D-41A5-89A4-0AA448F01A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8FB8E3-00FD-4B46-A239-566387F511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827387-5660-47D3-B78D-CC091E4ED6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DC0EE4-E659-45BE-9451-5466CE4104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954BA8-0238-440D-AB83-5E7ADFD2E6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A72AA8-6F82-41F8-BADE-8173989FC6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857E53-911B-47A4-B1AE-1FE14BD263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A91727-E52A-4424-B396-33B3C08888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9ACB90-63D7-4689-8FF1-7F3EA12D96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DA3455-379E-404D-9B66-D1C266B05C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0E214E-C43B-48C8-9349-A39619AEAB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5D3DC7-2DD1-4054-9989-2ED06C27B6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412AE4-1970-4FF1-896B-0C947D8BE2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4EB3BA7-1566-4673-92AE-EEB12FE46AC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4FF0D54-D233-4D72-826C-4FEF7DEB251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F37C1C6-2E7F-41AB-A1E6-52FADC919B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41D532D-9A04-4B7E-A319-E3C75DBA94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CE7258C-6515-4AFF-8D1D-71A1798650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E70F2C4-EC4E-4C18-8745-AD7D11B59D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18ABB7-770F-4697-B3A6-DEAFB976C4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A4A67F3-E9FF-4755-B1C5-E4D381966F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DA344B-0D0A-42D4-B1F5-3D6164FB36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A8A832C-99C2-4243-B339-EA4E90076F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2181EF0-0F5C-4A58-ADF9-84C7933C2B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4F480EB-23FC-4364-BC5E-75CB7AB76E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1914350-B803-4741-B2C1-02B42A65B21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14DF7B0-0B5A-41AB-A9FC-97C41928CB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E20945D-B808-49CB-A0D8-41329623C6E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3EAAF33-1121-45A5-A81D-8A8A4228CE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D9F8FD4-5B8E-4131-AA90-05B0C8089A5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E386AD5-95F7-4660-AA86-6DCE97DC704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A7EF91E-0408-413F-9E5C-EC0C760BA2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2AA7FE8-5437-4DBC-8862-0292A186454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68ED185-2C8F-412F-BE14-03E480082C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A68E41E-018A-44FD-8959-033CBFCD512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6ED4F3D-C14C-4BF8-846B-14C5AFDAA75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F338696-7700-4D5C-8FD2-36F23C19F1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7B8BD59-4D53-4390-A79D-2E0F94788C6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FBA3710-5C18-4021-8FB5-306814725D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id="{8C9A018D-DE18-4A00-9539-A7D9E55E6DC0}"/>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id="{D380633D-B8BE-4E13-B318-20D0F67841BD}"/>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id="{5CE80965-1FA5-4FD3-8B38-5EFEE64B5E03}"/>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id="{B1C8DACC-257C-4F86-B6F9-71A5FB94CE59}"/>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id="{82814956-C0C1-4E45-952B-AE023D8C5914}"/>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a:extLst>
            <a:ext uri="{FF2B5EF4-FFF2-40B4-BE49-F238E27FC236}">
              <a16:creationId xmlns:a16="http://schemas.microsoft.com/office/drawing/2014/main" id="{85E8D178-223C-4F23-A688-D54455ECD49E}"/>
            </a:ext>
          </a:extLst>
        </xdr:cNvPr>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id="{685927A4-94D0-4B1C-89F2-791CBD28A248}"/>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id="{D9E81D1E-7F9B-4143-8D72-2267A6136543}"/>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724F0732-CCD6-4723-877C-B6C2BA5CECB8}"/>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0AA52DE-D172-4FA9-8F17-5E7A77D244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4F5F3CF-B48D-4801-91EE-5FB88D5811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1B03B63-BABE-48A1-83EA-DFB051F76A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07B0C56-0165-4BBC-A0F2-755039E148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0F1464-91A9-4D8C-BB70-B5A3FA5324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0" name="楕円 69">
          <a:extLst>
            <a:ext uri="{FF2B5EF4-FFF2-40B4-BE49-F238E27FC236}">
              <a16:creationId xmlns:a16="http://schemas.microsoft.com/office/drawing/2014/main" id="{91BFF095-FAF2-4C24-8508-4C4C7628C247}"/>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71" name="楕円 70">
          <a:extLst>
            <a:ext uri="{FF2B5EF4-FFF2-40B4-BE49-F238E27FC236}">
              <a16:creationId xmlns:a16="http://schemas.microsoft.com/office/drawing/2014/main" id="{019F509D-A218-452C-B235-78CABA3B60CA}"/>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144780</xdr:rowOff>
    </xdr:to>
    <xdr:cxnSp macro="">
      <xdr:nvCxnSpPr>
        <xdr:cNvPr id="72" name="直線コネクタ 71">
          <a:extLst>
            <a:ext uri="{FF2B5EF4-FFF2-40B4-BE49-F238E27FC236}">
              <a16:creationId xmlns:a16="http://schemas.microsoft.com/office/drawing/2014/main" id="{012CCA91-B797-4947-A8D0-1DA48B63E820}"/>
            </a:ext>
          </a:extLst>
        </xdr:cNvPr>
        <xdr:cNvCxnSpPr/>
      </xdr:nvCxnSpPr>
      <xdr:spPr>
        <a:xfrm>
          <a:off x="2908300" y="648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a:extLst>
            <a:ext uri="{FF2B5EF4-FFF2-40B4-BE49-F238E27FC236}">
              <a16:creationId xmlns:a16="http://schemas.microsoft.com/office/drawing/2014/main" id="{0DABB7AE-32B9-4FB8-844D-CC2235C89E24}"/>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a:extLst>
            <a:ext uri="{FF2B5EF4-FFF2-40B4-BE49-F238E27FC236}">
              <a16:creationId xmlns:a16="http://schemas.microsoft.com/office/drawing/2014/main" id="{BA579B57-484E-4DB7-8D21-262B59DE3885}"/>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5" name="n_1mainValue【道路】&#10;有形固定資産減価償却率">
          <a:extLst>
            <a:ext uri="{FF2B5EF4-FFF2-40B4-BE49-F238E27FC236}">
              <a16:creationId xmlns:a16="http://schemas.microsoft.com/office/drawing/2014/main" id="{81FA8724-2C30-4526-AB03-8697A7D164D3}"/>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mainValue【道路】&#10;有形固定資産減価償却率">
          <a:extLst>
            <a:ext uri="{FF2B5EF4-FFF2-40B4-BE49-F238E27FC236}">
              <a16:creationId xmlns:a16="http://schemas.microsoft.com/office/drawing/2014/main" id="{8C9553A9-ECF5-46F9-9A4B-F0AA68A11DE7}"/>
            </a:ext>
          </a:extLst>
        </xdr:cNvPr>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DF714BD8-FDC6-48DF-873F-A3F7E3F16A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90B746D9-74AF-4A3A-BCAF-137600AB5C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AAA8ECC-73D6-4F33-812C-F0731F03C1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79596BF3-CD5C-4E2D-A05B-9FC98D36044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3F81EFB2-0DAE-4BC5-8F4F-93C23869A6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38484D2-E2FA-4510-B11E-F7193D4022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EE3279C2-129E-4D2F-966E-14D28562AC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614F28D6-AEC0-4345-9FCA-4803923E61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AD81116C-E1D1-4F94-9AFB-DEE20F96D3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48FAC66-FCD1-48FE-A8D5-E0066A8E10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79B079B9-05BC-4523-8907-E41BE650EA1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F9586C7F-55EA-4F72-97D2-89ABD48458C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C4D3F8F4-1184-47C1-BDEA-4DC7F272C8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5667DF25-57ED-431E-91FB-07CF330D530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D5D8C1B5-D1BF-4BC1-9C11-DEBA9B3627F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BA291AB6-0089-4772-A158-063BF026C9C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F1069B68-4CB0-4744-99DA-E8792C18FC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8B1029FC-353B-4FBE-A04A-9AB0A725B12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D3BB2984-24B3-4398-89F7-4F0C0846B59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4080C14A-7408-4798-98DD-726A5F925BD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7828E28-ACBD-4D6A-9FCD-835A25EB8F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43DD476C-5F56-4828-8F12-1E566CA6AE1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227ED6C4-0EE6-4606-9CA6-8C7EA57AC2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a:extLst>
            <a:ext uri="{FF2B5EF4-FFF2-40B4-BE49-F238E27FC236}">
              <a16:creationId xmlns:a16="http://schemas.microsoft.com/office/drawing/2014/main" id="{DF1D9764-1D94-480F-8F83-38B11321A9D4}"/>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a:extLst>
            <a:ext uri="{FF2B5EF4-FFF2-40B4-BE49-F238E27FC236}">
              <a16:creationId xmlns:a16="http://schemas.microsoft.com/office/drawing/2014/main" id="{2079252D-78DE-4185-94E9-0B470876F478}"/>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a:extLst>
            <a:ext uri="{FF2B5EF4-FFF2-40B4-BE49-F238E27FC236}">
              <a16:creationId xmlns:a16="http://schemas.microsoft.com/office/drawing/2014/main" id="{C486B430-4131-44CD-9143-65E1B2072063}"/>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a:extLst>
            <a:ext uri="{FF2B5EF4-FFF2-40B4-BE49-F238E27FC236}">
              <a16:creationId xmlns:a16="http://schemas.microsoft.com/office/drawing/2014/main" id="{B9EFF2FA-B791-4579-A581-22AFB3A8DE8B}"/>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a:extLst>
            <a:ext uri="{FF2B5EF4-FFF2-40B4-BE49-F238E27FC236}">
              <a16:creationId xmlns:a16="http://schemas.microsoft.com/office/drawing/2014/main" id="{4A9A4F81-C95B-4F7C-880B-E92CEACF9EF6}"/>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a:extLst>
            <a:ext uri="{FF2B5EF4-FFF2-40B4-BE49-F238E27FC236}">
              <a16:creationId xmlns:a16="http://schemas.microsoft.com/office/drawing/2014/main" id="{48BC01E1-A5CD-451E-B55B-514EFB86E8A0}"/>
            </a:ext>
          </a:extLst>
        </xdr:cNvPr>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a:extLst>
            <a:ext uri="{FF2B5EF4-FFF2-40B4-BE49-F238E27FC236}">
              <a16:creationId xmlns:a16="http://schemas.microsoft.com/office/drawing/2014/main" id="{11103599-A5EA-4516-B322-ABF470D5F41F}"/>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a:extLst>
            <a:ext uri="{FF2B5EF4-FFF2-40B4-BE49-F238E27FC236}">
              <a16:creationId xmlns:a16="http://schemas.microsoft.com/office/drawing/2014/main" id="{32C7F562-A5DC-4F16-9082-FE4ADF82915D}"/>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a:extLst>
            <a:ext uri="{FF2B5EF4-FFF2-40B4-BE49-F238E27FC236}">
              <a16:creationId xmlns:a16="http://schemas.microsoft.com/office/drawing/2014/main" id="{4CDDC872-E9F1-481A-A4D5-18801F96FF0F}"/>
            </a:ext>
          </a:extLst>
        </xdr:cNvPr>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551B4EC-1097-46E5-A5B2-E9EB27F9B9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B4FF7A0-6887-446B-BE2D-0C0646A4E9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C9F09AB-9323-41B8-8490-63781C7BDA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4E50EB4-1854-4F4F-A916-F9F6D0CFF3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F883FE6-CBEB-4FD2-8BD7-4DD52AE813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10274</xdr:rowOff>
    </xdr:from>
    <xdr:to>
      <xdr:col>50</xdr:col>
      <xdr:colOff>165100</xdr:colOff>
      <xdr:row>37</xdr:row>
      <xdr:rowOff>111874</xdr:rowOff>
    </xdr:to>
    <xdr:sp macro="" textlink="">
      <xdr:nvSpPr>
        <xdr:cNvPr id="114" name="楕円 113">
          <a:extLst>
            <a:ext uri="{FF2B5EF4-FFF2-40B4-BE49-F238E27FC236}">
              <a16:creationId xmlns:a16="http://schemas.microsoft.com/office/drawing/2014/main" id="{BA443B36-F7AC-4689-9C06-E66DB2D44CCF}"/>
            </a:ext>
          </a:extLst>
        </xdr:cNvPr>
        <xdr:cNvSpPr/>
      </xdr:nvSpPr>
      <xdr:spPr>
        <a:xfrm>
          <a:off x="9588500" y="63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23914</xdr:rowOff>
    </xdr:from>
    <xdr:to>
      <xdr:col>46</xdr:col>
      <xdr:colOff>38100</xdr:colOff>
      <xdr:row>37</xdr:row>
      <xdr:rowOff>125514</xdr:rowOff>
    </xdr:to>
    <xdr:sp macro="" textlink="">
      <xdr:nvSpPr>
        <xdr:cNvPr id="115" name="楕円 114">
          <a:extLst>
            <a:ext uri="{FF2B5EF4-FFF2-40B4-BE49-F238E27FC236}">
              <a16:creationId xmlns:a16="http://schemas.microsoft.com/office/drawing/2014/main" id="{C1A12BA2-38C8-4695-A422-24066126AEA3}"/>
            </a:ext>
          </a:extLst>
        </xdr:cNvPr>
        <xdr:cNvSpPr/>
      </xdr:nvSpPr>
      <xdr:spPr>
        <a:xfrm>
          <a:off x="8699500" y="63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61074</xdr:rowOff>
    </xdr:from>
    <xdr:to>
      <xdr:col>50</xdr:col>
      <xdr:colOff>114300</xdr:colOff>
      <xdr:row>37</xdr:row>
      <xdr:rowOff>74714</xdr:rowOff>
    </xdr:to>
    <xdr:cxnSp macro="">
      <xdr:nvCxnSpPr>
        <xdr:cNvPr id="116" name="直線コネクタ 115">
          <a:extLst>
            <a:ext uri="{FF2B5EF4-FFF2-40B4-BE49-F238E27FC236}">
              <a16:creationId xmlns:a16="http://schemas.microsoft.com/office/drawing/2014/main" id="{C9EB14E5-565F-4927-8058-1EF28E0629F4}"/>
            </a:ext>
          </a:extLst>
        </xdr:cNvPr>
        <xdr:cNvCxnSpPr/>
      </xdr:nvCxnSpPr>
      <xdr:spPr>
        <a:xfrm flipV="1">
          <a:off x="8750300" y="6404724"/>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a:extLst>
            <a:ext uri="{FF2B5EF4-FFF2-40B4-BE49-F238E27FC236}">
              <a16:creationId xmlns:a16="http://schemas.microsoft.com/office/drawing/2014/main" id="{46202B82-974B-4660-86CA-DD0A925A247B}"/>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a:extLst>
            <a:ext uri="{FF2B5EF4-FFF2-40B4-BE49-F238E27FC236}">
              <a16:creationId xmlns:a16="http://schemas.microsoft.com/office/drawing/2014/main" id="{87A1F18A-E8ED-4183-B548-0B823A84EF74}"/>
            </a:ext>
          </a:extLst>
        </xdr:cNvPr>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103001</xdr:rowOff>
    </xdr:from>
    <xdr:ext cx="534377" cy="259045"/>
    <xdr:sp macro="" textlink="">
      <xdr:nvSpPr>
        <xdr:cNvPr id="119" name="n_1mainValue【道路】&#10;一人当たり延長">
          <a:extLst>
            <a:ext uri="{FF2B5EF4-FFF2-40B4-BE49-F238E27FC236}">
              <a16:creationId xmlns:a16="http://schemas.microsoft.com/office/drawing/2014/main" id="{376A66C6-FE90-4DDE-8DF3-1A26FAF3AEB2}"/>
            </a:ext>
          </a:extLst>
        </xdr:cNvPr>
        <xdr:cNvSpPr txBox="1"/>
      </xdr:nvSpPr>
      <xdr:spPr>
        <a:xfrm>
          <a:off x="9359411" y="64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142041</xdr:rowOff>
    </xdr:from>
    <xdr:ext cx="534377" cy="259045"/>
    <xdr:sp macro="" textlink="">
      <xdr:nvSpPr>
        <xdr:cNvPr id="120" name="n_2mainValue【道路】&#10;一人当たり延長">
          <a:extLst>
            <a:ext uri="{FF2B5EF4-FFF2-40B4-BE49-F238E27FC236}">
              <a16:creationId xmlns:a16="http://schemas.microsoft.com/office/drawing/2014/main" id="{1D09E506-CE24-48BB-8540-5A6B548C3F2A}"/>
            </a:ext>
          </a:extLst>
        </xdr:cNvPr>
        <xdr:cNvSpPr txBox="1"/>
      </xdr:nvSpPr>
      <xdr:spPr>
        <a:xfrm>
          <a:off x="8483111" y="61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DF26746B-0D62-4B0B-9A7B-FFFF4C4B61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FC354B24-00AE-49C4-8F20-62BB8A7929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CD55FD84-E450-46A3-AF95-28DD855B97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7C2FEEEB-2B62-41BE-8E50-270BEF4159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24C38573-B8F5-4D37-846D-3911B8701F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9F1D0805-E405-490A-BFF9-6E4CD5A302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FEB7F888-7AA9-43BC-B522-623D0B7C13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F52400E9-8177-4411-A796-14CD42381D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A7A1833E-4811-4E7C-9DC0-A48842BA5D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B6FC3FE9-1EE8-40F6-81FC-C979EC8815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29B8FCA0-DEF4-48D6-8FB9-824A8A8B4E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0996D2B8-0DA8-4BBA-ABF3-C84CECC160D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DD78938F-969F-4EBA-98EF-EDE75175A0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220ED13F-CF98-4096-936F-25723BD003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E791680F-1304-4530-B0A2-D90FC83BD5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CCC58CDD-BAC4-45B6-9817-FE4963F0D3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E738EBA6-DEC8-4EE6-B5C1-31BE63AF9D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3A981456-B8FB-4288-9001-9C2F58FD76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7CE4E609-B984-4495-A578-6BBA9B1346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0CB38DC0-448A-4F6F-B963-7D6ACFEE8DC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5932E4A1-E9C5-46F0-88B5-22A034D389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8DC5685C-E175-4C8B-8AF4-03A24D24419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F08BB417-14F0-4A44-80AE-6F3E2D3015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67B5235E-C4F4-4346-B02C-97A68327A53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B0D37F6D-254C-4B35-9528-B850441E88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a:extLst>
            <a:ext uri="{FF2B5EF4-FFF2-40B4-BE49-F238E27FC236}">
              <a16:creationId xmlns:a16="http://schemas.microsoft.com/office/drawing/2014/main" id="{A5C132C8-FB9B-4ADA-A5E0-148CC2495407}"/>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FD7226C1-B6EA-4A6C-A5CD-5A1A2E9BF1F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a:extLst>
            <a:ext uri="{FF2B5EF4-FFF2-40B4-BE49-F238E27FC236}">
              <a16:creationId xmlns:a16="http://schemas.microsoft.com/office/drawing/2014/main" id="{01DED983-A708-496B-9D37-D249ADD8C2A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CD543BA2-E9A3-43DA-99C0-DA04964BD462}"/>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a:extLst>
            <a:ext uri="{FF2B5EF4-FFF2-40B4-BE49-F238E27FC236}">
              <a16:creationId xmlns:a16="http://schemas.microsoft.com/office/drawing/2014/main" id="{8C0C93E8-9F78-431C-8846-586B12142384}"/>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8C740FCD-5D45-44DD-A711-265F597F2648}"/>
            </a:ext>
          </a:extLst>
        </xdr:cNvPr>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a:extLst>
            <a:ext uri="{FF2B5EF4-FFF2-40B4-BE49-F238E27FC236}">
              <a16:creationId xmlns:a16="http://schemas.microsoft.com/office/drawing/2014/main" id="{825C5565-71EB-4967-80C8-AE445072C57F}"/>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id="{D951C508-D7DC-4FD2-9F93-A44CB2EDC411}"/>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a:extLst>
            <a:ext uri="{FF2B5EF4-FFF2-40B4-BE49-F238E27FC236}">
              <a16:creationId xmlns:a16="http://schemas.microsoft.com/office/drawing/2014/main" id="{6612FBEF-26F4-46C9-B925-58B1DE4648F8}"/>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1F71BDD5-4507-41C7-A4B3-32B7A542FC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27D4E1F6-AAA7-44AB-AAEC-1D95F930EA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1AC04240-98E1-448B-B59A-F379271912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FDE93C24-8EAA-4595-9086-FB8FCC0ADB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0C129BC-9DA4-4683-88B8-42E70B6C8BE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60" name="楕円 159">
          <a:extLst>
            <a:ext uri="{FF2B5EF4-FFF2-40B4-BE49-F238E27FC236}">
              <a16:creationId xmlns:a16="http://schemas.microsoft.com/office/drawing/2014/main" id="{06551FAF-B0B9-4644-B6F3-EA0A943606EE}"/>
            </a:ext>
          </a:extLst>
        </xdr:cNvPr>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99395F56-3807-4266-AEC6-439133B31808}"/>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66CD5D2B-44DB-45E7-989D-3731D608CFC3}"/>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128468</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8531FF18-DAE5-404D-86A2-85914807FD94}"/>
            </a:ext>
          </a:extLst>
        </xdr:cNvPr>
        <xdr:cNvSpPr txBox="1"/>
      </xdr:nvSpPr>
      <xdr:spPr>
        <a:xfrm>
          <a:off x="3582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2416477A-1BD1-46CA-8C38-989128FC41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8DBBD6D1-BBA3-4AEC-AAE7-E3C611274C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18A80C4F-96EC-4650-9B81-E4F981CF81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9DD4945-1CBB-477E-8A5A-5CB67DD5A5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C5E7C724-60AF-4B80-BA7C-DBFF96DE90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EF40226A-405C-4E68-AA6A-D3D6C9C479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8651B10D-E9AC-41D7-A37E-092BDCE319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E3614C49-FEE9-4A44-9D79-48B3BFFB87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728B469F-2B7F-4E71-9194-F80B9CE2EC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3E89299B-0484-4616-A18D-3A547DC2D6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a:extLst>
            <a:ext uri="{FF2B5EF4-FFF2-40B4-BE49-F238E27FC236}">
              <a16:creationId xmlns:a16="http://schemas.microsoft.com/office/drawing/2014/main" id="{FE4FFCE2-B5BB-4B7C-8400-44C060E1CB1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a:extLst>
            <a:ext uri="{FF2B5EF4-FFF2-40B4-BE49-F238E27FC236}">
              <a16:creationId xmlns:a16="http://schemas.microsoft.com/office/drawing/2014/main" id="{D59F65AA-46F2-433B-8F5B-CD958F20B22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a:extLst>
            <a:ext uri="{FF2B5EF4-FFF2-40B4-BE49-F238E27FC236}">
              <a16:creationId xmlns:a16="http://schemas.microsoft.com/office/drawing/2014/main" id="{C58C22E2-8B23-411B-A406-D475BDF289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a:extLst>
            <a:ext uri="{FF2B5EF4-FFF2-40B4-BE49-F238E27FC236}">
              <a16:creationId xmlns:a16="http://schemas.microsoft.com/office/drawing/2014/main" id="{FB64DCB0-0122-4810-AB0E-E0DBFA96C3C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id="{6C59DF80-FE28-42DA-950D-F1BE70472A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a:extLst>
            <a:ext uri="{FF2B5EF4-FFF2-40B4-BE49-F238E27FC236}">
              <a16:creationId xmlns:a16="http://schemas.microsoft.com/office/drawing/2014/main" id="{8BF8A69F-2554-4C8A-95A1-077B412C2EC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a:extLst>
            <a:ext uri="{FF2B5EF4-FFF2-40B4-BE49-F238E27FC236}">
              <a16:creationId xmlns:a16="http://schemas.microsoft.com/office/drawing/2014/main" id="{EA9D253B-1D6C-44EA-973B-66404581ED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a:extLst>
            <a:ext uri="{FF2B5EF4-FFF2-40B4-BE49-F238E27FC236}">
              <a16:creationId xmlns:a16="http://schemas.microsoft.com/office/drawing/2014/main" id="{F7CDEF13-2745-4B4A-9894-83B3A9E048E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a:extLst>
            <a:ext uri="{FF2B5EF4-FFF2-40B4-BE49-F238E27FC236}">
              <a16:creationId xmlns:a16="http://schemas.microsoft.com/office/drawing/2014/main" id="{07276968-3671-429C-A73B-F940908B9D5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a:extLst>
            <a:ext uri="{FF2B5EF4-FFF2-40B4-BE49-F238E27FC236}">
              <a16:creationId xmlns:a16="http://schemas.microsoft.com/office/drawing/2014/main" id="{C64C4480-84A2-4149-8D3F-703B2EB7628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0612DB82-D78F-49DE-9589-C691157319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a:extLst>
            <a:ext uri="{FF2B5EF4-FFF2-40B4-BE49-F238E27FC236}">
              <a16:creationId xmlns:a16="http://schemas.microsoft.com/office/drawing/2014/main" id="{28B44665-38D7-4329-8EB7-8D5C2F3272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89407867-8D90-465C-AB1E-D0DA6E0556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7" name="直線コネクタ 186">
          <a:extLst>
            <a:ext uri="{FF2B5EF4-FFF2-40B4-BE49-F238E27FC236}">
              <a16:creationId xmlns:a16="http://schemas.microsoft.com/office/drawing/2014/main" id="{4D9A4F68-0ABC-4FC8-93AC-CAFD78830570}"/>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8" name="【橋りょう・トンネル】&#10;一人当たり有形固定資産（償却資産）額最小値テキスト">
          <a:extLst>
            <a:ext uri="{FF2B5EF4-FFF2-40B4-BE49-F238E27FC236}">
              <a16:creationId xmlns:a16="http://schemas.microsoft.com/office/drawing/2014/main" id="{9139EBE6-6DBC-4570-B82C-70DAA6C3BFC9}"/>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9" name="直線コネクタ 188">
          <a:extLst>
            <a:ext uri="{FF2B5EF4-FFF2-40B4-BE49-F238E27FC236}">
              <a16:creationId xmlns:a16="http://schemas.microsoft.com/office/drawing/2014/main" id="{6AB9AC40-7944-4067-B3B4-9F42429DFB99}"/>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id="{8012ED60-1F77-4C36-B6AD-CF245B0A0530}"/>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1" name="直線コネクタ 190">
          <a:extLst>
            <a:ext uri="{FF2B5EF4-FFF2-40B4-BE49-F238E27FC236}">
              <a16:creationId xmlns:a16="http://schemas.microsoft.com/office/drawing/2014/main" id="{E879D502-7C90-495D-81C1-313425E8A120}"/>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id="{3D9EB330-E83C-432B-8582-E8992160EB4C}"/>
            </a:ext>
          </a:extLst>
        </xdr:cNvPr>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3" name="フローチャート: 判断 192">
          <a:extLst>
            <a:ext uri="{FF2B5EF4-FFF2-40B4-BE49-F238E27FC236}">
              <a16:creationId xmlns:a16="http://schemas.microsoft.com/office/drawing/2014/main" id="{894A9AD3-406C-437C-84CD-FBB57330DEAF}"/>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4" name="フローチャート: 判断 193">
          <a:extLst>
            <a:ext uri="{FF2B5EF4-FFF2-40B4-BE49-F238E27FC236}">
              <a16:creationId xmlns:a16="http://schemas.microsoft.com/office/drawing/2014/main" id="{92A9CEFF-5E5B-4DC5-A1E8-16F20D0B2DCE}"/>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5" name="フローチャート: 判断 194">
          <a:extLst>
            <a:ext uri="{FF2B5EF4-FFF2-40B4-BE49-F238E27FC236}">
              <a16:creationId xmlns:a16="http://schemas.microsoft.com/office/drawing/2014/main" id="{1697BA21-7FE4-46B9-B838-501BF85906C3}"/>
            </a:ext>
          </a:extLst>
        </xdr:cNvPr>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A52589E-6F1A-4B78-B39B-8858AFCE1A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CD3E5CFE-0F40-4BC5-96AD-EA1F036B80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467823B9-39E1-41EA-B020-E70E79E469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70A4553-7D5C-4B6A-B676-B1D9DA8E70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3C3CF04-5B27-4A73-ADBE-78BE0AD649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118417</xdr:rowOff>
    </xdr:from>
    <xdr:to>
      <xdr:col>50</xdr:col>
      <xdr:colOff>165100</xdr:colOff>
      <xdr:row>63</xdr:row>
      <xdr:rowOff>48567</xdr:rowOff>
    </xdr:to>
    <xdr:sp macro="" textlink="">
      <xdr:nvSpPr>
        <xdr:cNvPr id="201" name="楕円 200">
          <a:extLst>
            <a:ext uri="{FF2B5EF4-FFF2-40B4-BE49-F238E27FC236}">
              <a16:creationId xmlns:a16="http://schemas.microsoft.com/office/drawing/2014/main" id="{3379AED5-EFCD-4C28-B6F9-0B5167AEC5B7}"/>
            </a:ext>
          </a:extLst>
        </xdr:cNvPr>
        <xdr:cNvSpPr/>
      </xdr:nvSpPr>
      <xdr:spPr>
        <a:xfrm>
          <a:off x="9588500" y="107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43970</xdr:rowOff>
    </xdr:from>
    <xdr:ext cx="599010" cy="259045"/>
    <xdr:sp macro="" textlink="">
      <xdr:nvSpPr>
        <xdr:cNvPr id="202" name="n_1aveValue【橋りょう・トンネル】&#10;一人当たり有形固定資産（償却資産）額">
          <a:extLst>
            <a:ext uri="{FF2B5EF4-FFF2-40B4-BE49-F238E27FC236}">
              <a16:creationId xmlns:a16="http://schemas.microsoft.com/office/drawing/2014/main" id="{40C8D551-FDF9-41D6-A244-F5D86CAF4F64}"/>
            </a:ext>
          </a:extLst>
        </xdr:cNvPr>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3" name="n_2aveValue【橋りょう・トンネル】&#10;一人当たり有形固定資産（償却資産）額">
          <a:extLst>
            <a:ext uri="{FF2B5EF4-FFF2-40B4-BE49-F238E27FC236}">
              <a16:creationId xmlns:a16="http://schemas.microsoft.com/office/drawing/2014/main" id="{1E073D97-17B2-40C0-8896-02E381558376}"/>
            </a:ext>
          </a:extLst>
        </xdr:cNvPr>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65094</xdr:rowOff>
    </xdr:from>
    <xdr:ext cx="599010" cy="259045"/>
    <xdr:sp macro="" textlink="">
      <xdr:nvSpPr>
        <xdr:cNvPr id="204" name="n_1mainValue【橋りょう・トンネル】&#10;一人当たり有形固定資産（償却資産）額">
          <a:extLst>
            <a:ext uri="{FF2B5EF4-FFF2-40B4-BE49-F238E27FC236}">
              <a16:creationId xmlns:a16="http://schemas.microsoft.com/office/drawing/2014/main" id="{EFE657DF-26BA-424C-B6A7-C1A144366ED7}"/>
            </a:ext>
          </a:extLst>
        </xdr:cNvPr>
        <xdr:cNvSpPr txBox="1"/>
      </xdr:nvSpPr>
      <xdr:spPr>
        <a:xfrm>
          <a:off x="9327095" y="1052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ED48DDEC-BAA4-403F-AED9-CB8153DFB8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DBD6E6BB-31BC-43F4-B023-907B7E7141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FD72C25B-5140-4FBC-93D9-77DC68224C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4A444B3C-7DA7-4815-A27D-659FF66770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815CCB0B-9195-46F4-BDDB-A46B8A10A5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2DA266-39A3-4BC6-8CC5-03422A1E9D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92EF53CE-162D-43F9-BA26-E618BF13AA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12CBA512-A669-49C6-B7CA-49A88533F8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7A2A4E57-83A2-430C-9B09-832F95BEDE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64FC8B47-4D69-48EE-BB15-D93982E59F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id="{7FE275E0-9FAB-4328-ADA4-BCD406E3AA0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BF310E2B-897D-4A4A-BF05-86FD73C1FA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7B0784FC-66DF-4B87-A43B-715C4EC52A3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9FD161A2-341F-4BAA-9AF8-8411B983207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A45580A2-6FB9-470A-B899-C092242850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4F786B65-BBF9-4C39-BF9C-8891AC893E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708C2A6E-55C5-45C9-83E0-DB402396193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1A599487-0CBE-48F9-ABD6-8033CF1FD1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92358D58-1158-4236-9EB5-602719DAC8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3982349D-01B7-41ED-902A-4F4CA2B199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id="{31277217-810B-4F6A-AB21-91A94A6242F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BB9385D1-C265-44A6-BB89-1C1825ABDCB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A9D2433B-972E-4ED3-B8CE-ED25F78DC7F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a:extLst>
            <a:ext uri="{FF2B5EF4-FFF2-40B4-BE49-F238E27FC236}">
              <a16:creationId xmlns:a16="http://schemas.microsoft.com/office/drawing/2014/main" id="{5CF380B0-7426-45B2-8059-66BC0322D2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9" name="直線コネクタ 228">
          <a:extLst>
            <a:ext uri="{FF2B5EF4-FFF2-40B4-BE49-F238E27FC236}">
              <a16:creationId xmlns:a16="http://schemas.microsoft.com/office/drawing/2014/main" id="{FF376AAD-806B-406B-8FED-675146270309}"/>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0" name="【公営住宅】&#10;有形固定資産減価償却率最小値テキスト">
          <a:extLst>
            <a:ext uri="{FF2B5EF4-FFF2-40B4-BE49-F238E27FC236}">
              <a16:creationId xmlns:a16="http://schemas.microsoft.com/office/drawing/2014/main" id="{8BF4D548-FCAF-4771-9400-A99034CB9D42}"/>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1" name="直線コネクタ 230">
          <a:extLst>
            <a:ext uri="{FF2B5EF4-FFF2-40B4-BE49-F238E27FC236}">
              <a16:creationId xmlns:a16="http://schemas.microsoft.com/office/drawing/2014/main" id="{CB8B3496-D8BA-4922-A39C-86DF62BC9B9C}"/>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2" name="【公営住宅】&#10;有形固定資産減価償却率最大値テキスト">
          <a:extLst>
            <a:ext uri="{FF2B5EF4-FFF2-40B4-BE49-F238E27FC236}">
              <a16:creationId xmlns:a16="http://schemas.microsoft.com/office/drawing/2014/main" id="{8FE92F41-7FBE-472F-98A9-3244A424511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3" name="直線コネクタ 232">
          <a:extLst>
            <a:ext uri="{FF2B5EF4-FFF2-40B4-BE49-F238E27FC236}">
              <a16:creationId xmlns:a16="http://schemas.microsoft.com/office/drawing/2014/main" id="{DA42BED9-48C2-4006-88FB-6303B5AFBD0F}"/>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34" name="【公営住宅】&#10;有形固定資産減価償却率平均値テキスト">
          <a:extLst>
            <a:ext uri="{FF2B5EF4-FFF2-40B4-BE49-F238E27FC236}">
              <a16:creationId xmlns:a16="http://schemas.microsoft.com/office/drawing/2014/main" id="{91F8BFE0-2B3C-4D49-9342-4AF9B20DE20C}"/>
            </a:ext>
          </a:extLst>
        </xdr:cNvPr>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35" name="フローチャート: 判断 234">
          <a:extLst>
            <a:ext uri="{FF2B5EF4-FFF2-40B4-BE49-F238E27FC236}">
              <a16:creationId xmlns:a16="http://schemas.microsoft.com/office/drawing/2014/main" id="{BE74CA2F-0D03-4E17-8618-33F178C19330}"/>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6" name="フローチャート: 判断 235">
          <a:extLst>
            <a:ext uri="{FF2B5EF4-FFF2-40B4-BE49-F238E27FC236}">
              <a16:creationId xmlns:a16="http://schemas.microsoft.com/office/drawing/2014/main" id="{47D80F6C-4D11-411F-9726-6208DC0BAC67}"/>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7" name="フローチャート: 判断 236">
          <a:extLst>
            <a:ext uri="{FF2B5EF4-FFF2-40B4-BE49-F238E27FC236}">
              <a16:creationId xmlns:a16="http://schemas.microsoft.com/office/drawing/2014/main" id="{3CB5EE75-1AD3-455A-991B-F191CC91DC1B}"/>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7F687157-ED4E-4C27-807A-B59B2881B5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36C981C-C45D-4475-BA7D-605CF23CBA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2963E458-4693-499F-B8EE-4A1AB9CEA9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5B47973F-097E-4FDB-90A0-2C27AC3622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087B78E-0FBF-47F9-AE83-D2558FAEC3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43" name="楕円 242">
          <a:extLst>
            <a:ext uri="{FF2B5EF4-FFF2-40B4-BE49-F238E27FC236}">
              <a16:creationId xmlns:a16="http://schemas.microsoft.com/office/drawing/2014/main" id="{5B7F5132-088C-44D7-AB6F-D66463EBEA31}"/>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244" name="楕円 243">
          <a:extLst>
            <a:ext uri="{FF2B5EF4-FFF2-40B4-BE49-F238E27FC236}">
              <a16:creationId xmlns:a16="http://schemas.microsoft.com/office/drawing/2014/main" id="{B2EC71EB-6463-4886-A5D4-44045FE4C272}"/>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83820</xdr:rowOff>
    </xdr:to>
    <xdr:cxnSp macro="">
      <xdr:nvCxnSpPr>
        <xdr:cNvPr id="245" name="直線コネクタ 244">
          <a:extLst>
            <a:ext uri="{FF2B5EF4-FFF2-40B4-BE49-F238E27FC236}">
              <a16:creationId xmlns:a16="http://schemas.microsoft.com/office/drawing/2014/main" id="{F3EC2E6C-29CA-40A8-B863-3FDD0AEFB7AB}"/>
            </a:ext>
          </a:extLst>
        </xdr:cNvPr>
        <xdr:cNvCxnSpPr/>
      </xdr:nvCxnSpPr>
      <xdr:spPr>
        <a:xfrm flipV="1">
          <a:off x="2908300" y="14308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46" name="n_1aveValue【公営住宅】&#10;有形固定資産減価償却率">
          <a:extLst>
            <a:ext uri="{FF2B5EF4-FFF2-40B4-BE49-F238E27FC236}">
              <a16:creationId xmlns:a16="http://schemas.microsoft.com/office/drawing/2014/main" id="{5186D731-F3E1-4F29-87AF-C8C531158A8A}"/>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47" name="n_2aveValue【公営住宅】&#10;有形固定資産減価償却率">
          <a:extLst>
            <a:ext uri="{FF2B5EF4-FFF2-40B4-BE49-F238E27FC236}">
              <a16:creationId xmlns:a16="http://schemas.microsoft.com/office/drawing/2014/main" id="{930FC548-7B66-4E13-AD3A-79BCF8D1A9B9}"/>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248" name="n_1mainValue【公営住宅】&#10;有形固定資産減価償却率">
          <a:extLst>
            <a:ext uri="{FF2B5EF4-FFF2-40B4-BE49-F238E27FC236}">
              <a16:creationId xmlns:a16="http://schemas.microsoft.com/office/drawing/2014/main" id="{F32CEDBB-B3F5-4BC3-8EAB-494FAB20BB58}"/>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249" name="n_2mainValue【公営住宅】&#10;有形固定資産減価償却率">
          <a:extLst>
            <a:ext uri="{FF2B5EF4-FFF2-40B4-BE49-F238E27FC236}">
              <a16:creationId xmlns:a16="http://schemas.microsoft.com/office/drawing/2014/main" id="{855C48E9-F90C-44CF-850E-E9DA032C7566}"/>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B2749892-1F9A-4A35-86DD-CEC2E1CEDE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8EF452E9-7C44-46AF-9517-BA79A73DAF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C969D73F-EA3D-41FE-B50C-CCAC375F23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E826BD39-FD80-42DF-A545-967F7CBD2D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5EC02B86-AB91-499A-8F03-4544A00AA6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C7BCFB5E-44D9-4C62-8CE0-852A8887FE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BEC91A12-3FBC-4BB4-B6AB-B3D0EEB773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E9442BA9-CB15-4C20-9DB1-63384E45CF9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D7EAFA69-AB5F-496D-98E0-92C0715C3B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8FBF6009-24BA-4007-A648-52D5C068C5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308BE9C-E838-4DED-8293-E047F49D03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14BB0A-5D8C-4EDA-96EB-79F0A58A78D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453D239C-45E1-4287-9203-56DCC95944F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4D2F9E4E-8017-47EB-807C-865F91A69A9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ADECD71E-D644-4FE8-80B5-EA91D0BBB1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4B10C701-1E84-498C-A9FA-7B5C6CFF2B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435FAE10-F077-4A7E-BE60-8441DA1588B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6BA18565-50D6-410A-8472-8F52BC446FA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CA7C0DD9-E8F3-4598-AEBA-38676BC6929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50731F00-B8F3-4CE3-B1E0-2F17FBF0BA1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EBED314A-CC67-4E5E-BCFD-8FB1646714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78225986-DBBA-44CE-825E-8AA94A83AE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id="{3C5DF636-EAFB-4475-A609-857F14A2B8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3" name="直線コネクタ 272">
          <a:extLst>
            <a:ext uri="{FF2B5EF4-FFF2-40B4-BE49-F238E27FC236}">
              <a16:creationId xmlns:a16="http://schemas.microsoft.com/office/drawing/2014/main" id="{F0381D75-AEFF-456A-ABA7-64FE8BF3ACB1}"/>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74" name="【公営住宅】&#10;一人当たり面積最小値テキスト">
          <a:extLst>
            <a:ext uri="{FF2B5EF4-FFF2-40B4-BE49-F238E27FC236}">
              <a16:creationId xmlns:a16="http://schemas.microsoft.com/office/drawing/2014/main" id="{2E1360CE-2E7C-42CE-99B7-ACB2F9D83758}"/>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75" name="直線コネクタ 274">
          <a:extLst>
            <a:ext uri="{FF2B5EF4-FFF2-40B4-BE49-F238E27FC236}">
              <a16:creationId xmlns:a16="http://schemas.microsoft.com/office/drawing/2014/main" id="{490CE811-84D4-4B95-820C-08FDF1CA512D}"/>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76" name="【公営住宅】&#10;一人当たり面積最大値テキスト">
          <a:extLst>
            <a:ext uri="{FF2B5EF4-FFF2-40B4-BE49-F238E27FC236}">
              <a16:creationId xmlns:a16="http://schemas.microsoft.com/office/drawing/2014/main" id="{0A4DEF2A-D979-45FE-9B6F-0C3E59CC8AB0}"/>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77" name="直線コネクタ 276">
          <a:extLst>
            <a:ext uri="{FF2B5EF4-FFF2-40B4-BE49-F238E27FC236}">
              <a16:creationId xmlns:a16="http://schemas.microsoft.com/office/drawing/2014/main" id="{C169387E-C202-4BAB-92B5-205638112B51}"/>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78" name="【公営住宅】&#10;一人当たり面積平均値テキスト">
          <a:extLst>
            <a:ext uri="{FF2B5EF4-FFF2-40B4-BE49-F238E27FC236}">
              <a16:creationId xmlns:a16="http://schemas.microsoft.com/office/drawing/2014/main" id="{4ECD5FCF-4A1E-43B3-BB32-F762BB187760}"/>
            </a:ext>
          </a:extLst>
        </xdr:cNvPr>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9" name="フローチャート: 判断 278">
          <a:extLst>
            <a:ext uri="{FF2B5EF4-FFF2-40B4-BE49-F238E27FC236}">
              <a16:creationId xmlns:a16="http://schemas.microsoft.com/office/drawing/2014/main" id="{69219326-BACD-4EF8-97A5-F19016A57C8D}"/>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0" name="フローチャート: 判断 279">
          <a:extLst>
            <a:ext uri="{FF2B5EF4-FFF2-40B4-BE49-F238E27FC236}">
              <a16:creationId xmlns:a16="http://schemas.microsoft.com/office/drawing/2014/main" id="{EF740D53-B04F-4BA2-A5CB-C3C89D5817F5}"/>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1" name="フローチャート: 判断 280">
          <a:extLst>
            <a:ext uri="{FF2B5EF4-FFF2-40B4-BE49-F238E27FC236}">
              <a16:creationId xmlns:a16="http://schemas.microsoft.com/office/drawing/2014/main" id="{FF1F2FC3-3B72-41F7-B182-51B313EA04D0}"/>
            </a:ext>
          </a:extLst>
        </xdr:cNvPr>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90DB98BE-60F7-40B8-83F1-477539E9B0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4DA9A8C-70F1-4ADF-9F3D-F26E9136D9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E16F55E-40A4-43A2-8B88-CC8E8373A5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99C08D7-8874-45C2-8057-18072B1701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7B6208E-EFB9-4E46-B8A1-F95434B8BFD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140463</xdr:rowOff>
    </xdr:from>
    <xdr:to>
      <xdr:col>50</xdr:col>
      <xdr:colOff>165100</xdr:colOff>
      <xdr:row>83</xdr:row>
      <xdr:rowOff>70613</xdr:rowOff>
    </xdr:to>
    <xdr:sp macro="" textlink="">
      <xdr:nvSpPr>
        <xdr:cNvPr id="287" name="楕円 286">
          <a:extLst>
            <a:ext uri="{FF2B5EF4-FFF2-40B4-BE49-F238E27FC236}">
              <a16:creationId xmlns:a16="http://schemas.microsoft.com/office/drawing/2014/main" id="{B7B63619-A819-443C-8ED8-438BB9F15F62}"/>
            </a:ext>
          </a:extLst>
        </xdr:cNvPr>
        <xdr:cNvSpPr/>
      </xdr:nvSpPr>
      <xdr:spPr>
        <a:xfrm>
          <a:off x="9588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147320</xdr:rowOff>
    </xdr:from>
    <xdr:to>
      <xdr:col>46</xdr:col>
      <xdr:colOff>38100</xdr:colOff>
      <xdr:row>83</xdr:row>
      <xdr:rowOff>77470</xdr:rowOff>
    </xdr:to>
    <xdr:sp macro="" textlink="">
      <xdr:nvSpPr>
        <xdr:cNvPr id="288" name="楕円 287">
          <a:extLst>
            <a:ext uri="{FF2B5EF4-FFF2-40B4-BE49-F238E27FC236}">
              <a16:creationId xmlns:a16="http://schemas.microsoft.com/office/drawing/2014/main" id="{584C38CC-14A1-4D47-A227-6821E81AD579}"/>
            </a:ext>
          </a:extLst>
        </xdr:cNvPr>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19813</xdr:rowOff>
    </xdr:from>
    <xdr:to>
      <xdr:col>50</xdr:col>
      <xdr:colOff>114300</xdr:colOff>
      <xdr:row>83</xdr:row>
      <xdr:rowOff>26670</xdr:rowOff>
    </xdr:to>
    <xdr:cxnSp macro="">
      <xdr:nvCxnSpPr>
        <xdr:cNvPr id="289" name="直線コネクタ 288">
          <a:extLst>
            <a:ext uri="{FF2B5EF4-FFF2-40B4-BE49-F238E27FC236}">
              <a16:creationId xmlns:a16="http://schemas.microsoft.com/office/drawing/2014/main" id="{280EFB8B-D231-4CD2-B9EA-D57BBE4E3128}"/>
            </a:ext>
          </a:extLst>
        </xdr:cNvPr>
        <xdr:cNvCxnSpPr/>
      </xdr:nvCxnSpPr>
      <xdr:spPr>
        <a:xfrm flipV="1">
          <a:off x="8750300" y="142501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0" name="n_1aveValue【公営住宅】&#10;一人当たり面積">
          <a:extLst>
            <a:ext uri="{FF2B5EF4-FFF2-40B4-BE49-F238E27FC236}">
              <a16:creationId xmlns:a16="http://schemas.microsoft.com/office/drawing/2014/main" id="{5AB45CF0-76E8-4DEE-ABDF-A5409FB8AFFB}"/>
            </a:ext>
          </a:extLst>
        </xdr:cNvPr>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1" name="n_2aveValue【公営住宅】&#10;一人当たり面積">
          <a:extLst>
            <a:ext uri="{FF2B5EF4-FFF2-40B4-BE49-F238E27FC236}">
              <a16:creationId xmlns:a16="http://schemas.microsoft.com/office/drawing/2014/main" id="{3880F6A7-99E0-44B3-8D8B-389D845104C5}"/>
            </a:ext>
          </a:extLst>
        </xdr:cNvPr>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87140</xdr:rowOff>
    </xdr:from>
    <xdr:ext cx="469744" cy="259045"/>
    <xdr:sp macro="" textlink="">
      <xdr:nvSpPr>
        <xdr:cNvPr id="292" name="n_1mainValue【公営住宅】&#10;一人当たり面積">
          <a:extLst>
            <a:ext uri="{FF2B5EF4-FFF2-40B4-BE49-F238E27FC236}">
              <a16:creationId xmlns:a16="http://schemas.microsoft.com/office/drawing/2014/main" id="{C78B7042-A67C-4050-B68E-7BA87FA3F264}"/>
            </a:ext>
          </a:extLst>
        </xdr:cNvPr>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293" name="n_2mainValue【公営住宅】&#10;一人当たり面積">
          <a:extLst>
            <a:ext uri="{FF2B5EF4-FFF2-40B4-BE49-F238E27FC236}">
              <a16:creationId xmlns:a16="http://schemas.microsoft.com/office/drawing/2014/main" id="{92B49423-9E86-4FFB-9404-EBB12AFF4E9C}"/>
            </a:ext>
          </a:extLst>
        </xdr:cNvPr>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6507A270-71E4-43D9-A1F6-D525457762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7DDF08A7-D581-4735-99C4-87E9B38AF8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75016592-9746-42E6-A101-F6CED7F0C6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B614B0FE-5EF0-4240-966D-D6B61A14BA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1CF4F539-5C96-458B-BA3E-20F94343DB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31BCA96F-D9A8-417B-A7E4-10BD53BC12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6DEB1972-78A6-44E8-8B38-24076582DE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BEEB1AE8-A18E-4408-A6E0-EA6465249E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1484605F-82E0-46EB-89AB-9F54124F73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C9F23C75-EF7A-46EC-BE38-391B449856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EC8C8572-B019-408C-AF09-3BB25123D8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22C17024-422D-4AF2-AD9F-A54F340E5B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9C50F391-F30B-4B15-886E-BDCC3E240E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7BA2D4A3-7346-442E-A988-1868DB0050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214DAE75-454E-4E56-BB75-B62B19C460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D3592F29-4BA4-4501-8C0C-5D937DBF7E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id="{D896793F-EF0B-4675-AA27-2C85EA111D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id="{717CF106-C77A-43B8-8BFF-C3FDAB19B5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id="{7C8A9DF2-BE04-44FD-A3BC-5BFA430D66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id="{FCB7F036-3CC4-47D1-BEE4-3F1B923942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id="{E8027244-8F53-4CA7-B993-7D178A6513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id="{7E6764BE-F3FA-49E9-9DE8-74C5522157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id="{788ACB89-E0BD-4E46-8D25-6802877322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id="{23329CC8-DD3C-475D-B1DD-7A82FF022A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id="{449EB64A-02D1-455C-BD81-7B235E2564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id="{F276FBE3-8063-4FC1-93A6-917BB72134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a:extLst>
            <a:ext uri="{FF2B5EF4-FFF2-40B4-BE49-F238E27FC236}">
              <a16:creationId xmlns:a16="http://schemas.microsoft.com/office/drawing/2014/main" id="{438A4B4A-A943-4C0F-B328-F1B1928A24E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a:extLst>
            <a:ext uri="{FF2B5EF4-FFF2-40B4-BE49-F238E27FC236}">
              <a16:creationId xmlns:a16="http://schemas.microsoft.com/office/drawing/2014/main" id="{B2C14B19-8CCB-469E-AF72-6CBF43410E1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a:extLst>
            <a:ext uri="{FF2B5EF4-FFF2-40B4-BE49-F238E27FC236}">
              <a16:creationId xmlns:a16="http://schemas.microsoft.com/office/drawing/2014/main" id="{E413BFA3-B7A7-452A-A714-2CFEB061A7D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a:extLst>
            <a:ext uri="{FF2B5EF4-FFF2-40B4-BE49-F238E27FC236}">
              <a16:creationId xmlns:a16="http://schemas.microsoft.com/office/drawing/2014/main" id="{09AA8747-CA24-4573-9C99-13E6A12F547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a:extLst>
            <a:ext uri="{FF2B5EF4-FFF2-40B4-BE49-F238E27FC236}">
              <a16:creationId xmlns:a16="http://schemas.microsoft.com/office/drawing/2014/main" id="{6AA95DB1-B8E1-4404-AC62-DE3E50DC66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a:extLst>
            <a:ext uri="{FF2B5EF4-FFF2-40B4-BE49-F238E27FC236}">
              <a16:creationId xmlns:a16="http://schemas.microsoft.com/office/drawing/2014/main" id="{44E010A3-F015-4ACC-8DAE-9BAD69A7A1C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a:extLst>
            <a:ext uri="{FF2B5EF4-FFF2-40B4-BE49-F238E27FC236}">
              <a16:creationId xmlns:a16="http://schemas.microsoft.com/office/drawing/2014/main" id="{F00C5953-95F0-478F-BFDC-CE7B9EA63E0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a:extLst>
            <a:ext uri="{FF2B5EF4-FFF2-40B4-BE49-F238E27FC236}">
              <a16:creationId xmlns:a16="http://schemas.microsoft.com/office/drawing/2014/main" id="{6C9DEE2C-3FEE-47E7-9A23-8CC38F28449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a:extLst>
            <a:ext uri="{FF2B5EF4-FFF2-40B4-BE49-F238E27FC236}">
              <a16:creationId xmlns:a16="http://schemas.microsoft.com/office/drawing/2014/main" id="{8A379B32-0EC5-470F-8064-9E4F4147DC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a:extLst>
            <a:ext uri="{FF2B5EF4-FFF2-40B4-BE49-F238E27FC236}">
              <a16:creationId xmlns:a16="http://schemas.microsoft.com/office/drawing/2014/main" id="{53C62620-9963-4AAF-A754-C7D1BA65EC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a:extLst>
            <a:ext uri="{FF2B5EF4-FFF2-40B4-BE49-F238E27FC236}">
              <a16:creationId xmlns:a16="http://schemas.microsoft.com/office/drawing/2014/main" id="{B6A5FA15-87D9-4E35-941A-265A4DE8F9E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a:extLst>
            <a:ext uri="{FF2B5EF4-FFF2-40B4-BE49-F238E27FC236}">
              <a16:creationId xmlns:a16="http://schemas.microsoft.com/office/drawing/2014/main" id="{C1F7B577-BCF2-4BA3-A5E3-D8DA773F1D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a:extLst>
            <a:ext uri="{FF2B5EF4-FFF2-40B4-BE49-F238E27FC236}">
              <a16:creationId xmlns:a16="http://schemas.microsoft.com/office/drawing/2014/main" id="{C408DD33-E5F9-4CA1-9EAE-396BF907EA0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a:extLst>
            <a:ext uri="{FF2B5EF4-FFF2-40B4-BE49-F238E27FC236}">
              <a16:creationId xmlns:a16="http://schemas.microsoft.com/office/drawing/2014/main" id="{47FF5CE9-0D6F-4A0A-A857-D106C65537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34" name="直線コネクタ 333">
          <a:extLst>
            <a:ext uri="{FF2B5EF4-FFF2-40B4-BE49-F238E27FC236}">
              <a16:creationId xmlns:a16="http://schemas.microsoft.com/office/drawing/2014/main" id="{70F5CCA0-1984-48E2-8D2D-B12278BC446B}"/>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5" name="【認定こども園・幼稚園・保育所】&#10;有形固定資産減価償却率最小値テキスト">
          <a:extLst>
            <a:ext uri="{FF2B5EF4-FFF2-40B4-BE49-F238E27FC236}">
              <a16:creationId xmlns:a16="http://schemas.microsoft.com/office/drawing/2014/main" id="{1B657A6F-7602-40C8-A394-DFFBF6916535}"/>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6" name="直線コネクタ 335">
          <a:extLst>
            <a:ext uri="{FF2B5EF4-FFF2-40B4-BE49-F238E27FC236}">
              <a16:creationId xmlns:a16="http://schemas.microsoft.com/office/drawing/2014/main" id="{EDBDFDA0-DCCA-468C-AC07-E907B7582E6B}"/>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37" name="【認定こども園・幼稚園・保育所】&#10;有形固定資産減価償却率最大値テキスト">
          <a:extLst>
            <a:ext uri="{FF2B5EF4-FFF2-40B4-BE49-F238E27FC236}">
              <a16:creationId xmlns:a16="http://schemas.microsoft.com/office/drawing/2014/main" id="{A833D3C1-0CB7-4A17-84C5-8EB067B729CC}"/>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38" name="直線コネクタ 337">
          <a:extLst>
            <a:ext uri="{FF2B5EF4-FFF2-40B4-BE49-F238E27FC236}">
              <a16:creationId xmlns:a16="http://schemas.microsoft.com/office/drawing/2014/main" id="{9C67BB45-7EDD-4461-9857-7F4E7536D785}"/>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39" name="【認定こども園・幼稚園・保育所】&#10;有形固定資産減価償却率平均値テキスト">
          <a:extLst>
            <a:ext uri="{FF2B5EF4-FFF2-40B4-BE49-F238E27FC236}">
              <a16:creationId xmlns:a16="http://schemas.microsoft.com/office/drawing/2014/main" id="{37FA0C54-3686-4CE3-84DE-94B69412243C}"/>
            </a:ext>
          </a:extLst>
        </xdr:cNvPr>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0" name="フローチャート: 判断 339">
          <a:extLst>
            <a:ext uri="{FF2B5EF4-FFF2-40B4-BE49-F238E27FC236}">
              <a16:creationId xmlns:a16="http://schemas.microsoft.com/office/drawing/2014/main" id="{E001878B-2F46-4ED3-99E5-1C53062BF7D6}"/>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1" name="フローチャート: 判断 340">
          <a:extLst>
            <a:ext uri="{FF2B5EF4-FFF2-40B4-BE49-F238E27FC236}">
              <a16:creationId xmlns:a16="http://schemas.microsoft.com/office/drawing/2014/main" id="{4AB52895-FB9C-4DD7-84D3-78A1911CE016}"/>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2" name="フローチャート: 判断 341">
          <a:extLst>
            <a:ext uri="{FF2B5EF4-FFF2-40B4-BE49-F238E27FC236}">
              <a16:creationId xmlns:a16="http://schemas.microsoft.com/office/drawing/2014/main" id="{4202B625-21E6-4B0D-9B97-C98985676DCC}"/>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AA092415-B49E-4026-BBC4-D53D09A0F5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BAE3C532-B704-44A9-872A-CF7B3E1053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6F66F129-13D9-42AF-B983-CD48710DE5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C7E974D3-26F7-4270-A06F-E678D0620D0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C8768179-99BC-4AC9-9A4C-69844DCA1E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348" name="楕円 347">
          <a:extLst>
            <a:ext uri="{FF2B5EF4-FFF2-40B4-BE49-F238E27FC236}">
              <a16:creationId xmlns:a16="http://schemas.microsoft.com/office/drawing/2014/main" id="{B6FBB603-3C7E-450C-BAEE-48951FB4227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9" name="楕円 348">
          <a:extLst>
            <a:ext uri="{FF2B5EF4-FFF2-40B4-BE49-F238E27FC236}">
              <a16:creationId xmlns:a16="http://schemas.microsoft.com/office/drawing/2014/main" id="{8AEB8597-1E5D-4C65-802D-66768972CD15}"/>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76200</xdr:rowOff>
    </xdr:to>
    <xdr:cxnSp macro="">
      <xdr:nvCxnSpPr>
        <xdr:cNvPr id="350" name="直線コネクタ 349">
          <a:extLst>
            <a:ext uri="{FF2B5EF4-FFF2-40B4-BE49-F238E27FC236}">
              <a16:creationId xmlns:a16="http://schemas.microsoft.com/office/drawing/2014/main" id="{D6E17D1F-1960-4660-8960-F2C9DBE483BE}"/>
            </a:ext>
          </a:extLst>
        </xdr:cNvPr>
        <xdr:cNvCxnSpPr/>
      </xdr:nvCxnSpPr>
      <xdr:spPr>
        <a:xfrm>
          <a:off x="14592300" y="653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1" name="n_1aveValue【認定こども園・幼稚園・保育所】&#10;有形固定資産減価償却率">
          <a:extLst>
            <a:ext uri="{FF2B5EF4-FFF2-40B4-BE49-F238E27FC236}">
              <a16:creationId xmlns:a16="http://schemas.microsoft.com/office/drawing/2014/main" id="{1FA4142D-1EB2-4613-88C1-DC0CA6002E43}"/>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52" name="n_2aveValue【認定こども園・幼稚園・保育所】&#10;有形固定資産減価償却率">
          <a:extLst>
            <a:ext uri="{FF2B5EF4-FFF2-40B4-BE49-F238E27FC236}">
              <a16:creationId xmlns:a16="http://schemas.microsoft.com/office/drawing/2014/main" id="{31552E20-81AE-4C2B-B313-DDE90A7729FC}"/>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47E75C4B-BFBA-4BE4-AF7A-DD4EE2936127}"/>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42BFFF55-51E6-43B1-89F0-361BFC86D38B}"/>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EACF8210-034C-4CEC-BA25-E2301D959D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76FB24A8-2D89-404B-9DA8-8A3A83A3F1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1CDE8C83-CE61-466D-8664-049F0F4617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A6E0DDD8-9D3E-438A-801D-A561E15087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C8F7CA23-6F16-4DF2-BEBC-30C77F0040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C3D8AE8D-8301-488F-86DE-A0ACEE78A6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4EE2276B-6E3B-47D8-AB91-33D191DFAD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F27D9410-1E51-459E-8E30-889A10D419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97672B5D-6F03-4F34-888A-97E3ACC28C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F96DDE0A-D658-4EC8-BDAE-112F626F74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DAE65B61-559F-402E-9A3E-3BAE021A217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3FBD4664-972B-4C8D-A5FD-6BD1593522F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AAEAE9D8-DEDE-4387-B231-D093F5E6A3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A82A3624-887C-478B-8F41-1DD9AFB71AE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50B45987-54D4-4585-8127-89F8E132DA8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5CC1EF6C-C9A2-4FC5-94C4-78030B62881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78D46DDC-03CC-4D85-BB1B-F43EAB5B5ED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E9CA0F86-57EB-4B32-9FD1-70DEE33F770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EC420159-2741-4B31-9DB1-448C5401E3C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5778A526-AFF9-4BA6-AFDF-3F06CB5651C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8322D747-3373-46F3-81B9-8B0F9B9E0E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C88FA856-2AD3-4E41-B168-B28BEC2408C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45B377B-5F26-4897-B2CA-C565F94DE6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78" name="直線コネクタ 377">
          <a:extLst>
            <a:ext uri="{FF2B5EF4-FFF2-40B4-BE49-F238E27FC236}">
              <a16:creationId xmlns:a16="http://schemas.microsoft.com/office/drawing/2014/main" id="{8CFEFE0C-9452-49EA-98C5-679D63DEE5E5}"/>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A8B9AC03-2C3C-4B6A-AE5F-8DE0190A9734}"/>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0" name="直線コネクタ 379">
          <a:extLst>
            <a:ext uri="{FF2B5EF4-FFF2-40B4-BE49-F238E27FC236}">
              <a16:creationId xmlns:a16="http://schemas.microsoft.com/office/drawing/2014/main" id="{650E4496-EEE9-4A16-B40F-3F7F76DC4F18}"/>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93E8A5C4-6B1C-44CF-8FC2-A4A46B79ABB5}"/>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2" name="直線コネクタ 381">
          <a:extLst>
            <a:ext uri="{FF2B5EF4-FFF2-40B4-BE49-F238E27FC236}">
              <a16:creationId xmlns:a16="http://schemas.microsoft.com/office/drawing/2014/main" id="{07007624-C8AC-4D6E-96A8-36FFE6871A15}"/>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57B9DB-9B91-4820-B7BF-1B2109AB6A3C}"/>
            </a:ext>
          </a:extLst>
        </xdr:cNvPr>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84" name="フローチャート: 判断 383">
          <a:extLst>
            <a:ext uri="{FF2B5EF4-FFF2-40B4-BE49-F238E27FC236}">
              <a16:creationId xmlns:a16="http://schemas.microsoft.com/office/drawing/2014/main" id="{71E82923-4FA2-458B-9CBC-8114EDAD400F}"/>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85" name="フローチャート: 判断 384">
          <a:extLst>
            <a:ext uri="{FF2B5EF4-FFF2-40B4-BE49-F238E27FC236}">
              <a16:creationId xmlns:a16="http://schemas.microsoft.com/office/drawing/2014/main" id="{EEAEBB96-39A9-474A-A745-28F53ABAB63B}"/>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86" name="フローチャート: 判断 385">
          <a:extLst>
            <a:ext uri="{FF2B5EF4-FFF2-40B4-BE49-F238E27FC236}">
              <a16:creationId xmlns:a16="http://schemas.microsoft.com/office/drawing/2014/main" id="{02F1CA57-0C6E-4B6C-AC41-897D01039EF2}"/>
            </a:ext>
          </a:extLst>
        </xdr:cNvPr>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A7DC425-B4B3-4F21-A2C3-6BB5BBAB75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C620D69-1BC9-42BC-92B1-1404AC986A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BF443CE-1BD3-4994-A18B-8CA9344437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34BCA72C-035D-451D-A758-70C7C6A5A8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C513AA5A-1FA4-45A1-B3A7-A5EC06CB32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392" name="楕円 391">
          <a:extLst>
            <a:ext uri="{FF2B5EF4-FFF2-40B4-BE49-F238E27FC236}">
              <a16:creationId xmlns:a16="http://schemas.microsoft.com/office/drawing/2014/main" id="{54A0F979-8FA5-4D55-9407-54B829C80A29}"/>
            </a:ext>
          </a:extLst>
        </xdr:cNvPr>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3" name="楕円 392">
          <a:extLst>
            <a:ext uri="{FF2B5EF4-FFF2-40B4-BE49-F238E27FC236}">
              <a16:creationId xmlns:a16="http://schemas.microsoft.com/office/drawing/2014/main" id="{523D2E17-86A1-460B-8FFE-2538979F162C}"/>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102870</xdr:rowOff>
    </xdr:from>
    <xdr:to>
      <xdr:col>111</xdr:col>
      <xdr:colOff>177800</xdr:colOff>
      <xdr:row>39</xdr:row>
      <xdr:rowOff>3810</xdr:rowOff>
    </xdr:to>
    <xdr:cxnSp macro="">
      <xdr:nvCxnSpPr>
        <xdr:cNvPr id="394" name="直線コネクタ 393">
          <a:extLst>
            <a:ext uri="{FF2B5EF4-FFF2-40B4-BE49-F238E27FC236}">
              <a16:creationId xmlns:a16="http://schemas.microsoft.com/office/drawing/2014/main" id="{42ED6EC8-69F5-4669-ABAF-F280533EE5E1}"/>
            </a:ext>
          </a:extLst>
        </xdr:cNvPr>
        <xdr:cNvCxnSpPr/>
      </xdr:nvCxnSpPr>
      <xdr:spPr>
        <a:xfrm flipV="1">
          <a:off x="20434300" y="66179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395" name="n_1aveValue【認定こども園・幼稚園・保育所】&#10;一人当たり面積">
          <a:extLst>
            <a:ext uri="{FF2B5EF4-FFF2-40B4-BE49-F238E27FC236}">
              <a16:creationId xmlns:a16="http://schemas.microsoft.com/office/drawing/2014/main" id="{ACA2BA72-55CE-4AE2-B976-748F25A41FE8}"/>
            </a:ext>
          </a:extLst>
        </xdr:cNvPr>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396" name="n_2aveValue【認定こども園・幼稚園・保育所】&#10;一人当たり面積">
          <a:extLst>
            <a:ext uri="{FF2B5EF4-FFF2-40B4-BE49-F238E27FC236}">
              <a16:creationId xmlns:a16="http://schemas.microsoft.com/office/drawing/2014/main" id="{59E307E0-688C-4949-BF66-D2A7041FB81F}"/>
            </a:ext>
          </a:extLst>
        </xdr:cNvPr>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170197</xdr:rowOff>
    </xdr:from>
    <xdr:ext cx="469744" cy="259045"/>
    <xdr:sp macro="" textlink="">
      <xdr:nvSpPr>
        <xdr:cNvPr id="397" name="n_1mainValue【認定こども園・幼稚園・保育所】&#10;一人当たり面積">
          <a:extLst>
            <a:ext uri="{FF2B5EF4-FFF2-40B4-BE49-F238E27FC236}">
              <a16:creationId xmlns:a16="http://schemas.microsoft.com/office/drawing/2014/main" id="{A387FEAE-2723-46A5-8794-EF3A352FB36E}"/>
            </a:ext>
          </a:extLst>
        </xdr:cNvPr>
        <xdr:cNvSpPr txBox="1"/>
      </xdr:nvSpPr>
      <xdr:spPr>
        <a:xfrm>
          <a:off x="210757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98" name="n_2mainValue【認定こども園・幼稚園・保育所】&#10;一人当たり面積">
          <a:extLst>
            <a:ext uri="{FF2B5EF4-FFF2-40B4-BE49-F238E27FC236}">
              <a16:creationId xmlns:a16="http://schemas.microsoft.com/office/drawing/2014/main" id="{CCC6BFDD-5EF2-43AD-9439-6AE9773F0C4B}"/>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A4C70C2D-A855-41AA-8037-BCF3A5A61B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9DB2A208-049D-48CF-9F6F-C2B69BEC43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BACF6FE1-7359-4B34-B3FC-B6FA0E8490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76CA8B76-4EA1-41FD-B779-7A0639FB29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59DF2796-1D5B-467F-9CC7-7A371070DE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8DB19DA5-6C7D-43DD-9362-64A220792D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D1420B36-D9BA-47B1-A2A5-C7E408233E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EDEE2554-18D7-4C19-B3E3-D6EC1ACF54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7D73689E-B016-4880-B56C-F2FFE1CBC0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47A21EA1-04FD-4715-BF47-7430C115E9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a:extLst>
            <a:ext uri="{FF2B5EF4-FFF2-40B4-BE49-F238E27FC236}">
              <a16:creationId xmlns:a16="http://schemas.microsoft.com/office/drawing/2014/main" id="{73E11A97-DFED-46AD-9E3B-23AA52B01A2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a:extLst>
            <a:ext uri="{FF2B5EF4-FFF2-40B4-BE49-F238E27FC236}">
              <a16:creationId xmlns:a16="http://schemas.microsoft.com/office/drawing/2014/main" id="{B7E26843-20F8-4A8E-8551-92EA1FB4D4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1" name="テキスト ボックス 410">
          <a:extLst>
            <a:ext uri="{FF2B5EF4-FFF2-40B4-BE49-F238E27FC236}">
              <a16:creationId xmlns:a16="http://schemas.microsoft.com/office/drawing/2014/main" id="{E62C0CA3-DFF0-4DC8-9637-6A785FE1BC9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a:extLst>
            <a:ext uri="{FF2B5EF4-FFF2-40B4-BE49-F238E27FC236}">
              <a16:creationId xmlns:a16="http://schemas.microsoft.com/office/drawing/2014/main" id="{53393674-EFDF-4968-954A-0DA461F3179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a:extLst>
            <a:ext uri="{FF2B5EF4-FFF2-40B4-BE49-F238E27FC236}">
              <a16:creationId xmlns:a16="http://schemas.microsoft.com/office/drawing/2014/main" id="{DC02BEEB-AFFD-4562-A97A-59AB73D02D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a:extLst>
            <a:ext uri="{FF2B5EF4-FFF2-40B4-BE49-F238E27FC236}">
              <a16:creationId xmlns:a16="http://schemas.microsoft.com/office/drawing/2014/main" id="{089B8F22-9BC7-4D47-AD92-9BBF7A6E1F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a:extLst>
            <a:ext uri="{FF2B5EF4-FFF2-40B4-BE49-F238E27FC236}">
              <a16:creationId xmlns:a16="http://schemas.microsoft.com/office/drawing/2014/main" id="{55D9D904-1DCD-429E-BE4B-A416F45DA6F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a:extLst>
            <a:ext uri="{FF2B5EF4-FFF2-40B4-BE49-F238E27FC236}">
              <a16:creationId xmlns:a16="http://schemas.microsoft.com/office/drawing/2014/main" id="{D033053D-10DA-4B5F-85F5-20CF91607A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a:extLst>
            <a:ext uri="{FF2B5EF4-FFF2-40B4-BE49-F238E27FC236}">
              <a16:creationId xmlns:a16="http://schemas.microsoft.com/office/drawing/2014/main" id="{E7BFF742-0656-44D3-B072-505B4D77B5A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a:extLst>
            <a:ext uri="{FF2B5EF4-FFF2-40B4-BE49-F238E27FC236}">
              <a16:creationId xmlns:a16="http://schemas.microsoft.com/office/drawing/2014/main" id="{4470860F-BBDA-42E9-8B6F-91C2F67575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a:extLst>
            <a:ext uri="{FF2B5EF4-FFF2-40B4-BE49-F238E27FC236}">
              <a16:creationId xmlns:a16="http://schemas.microsoft.com/office/drawing/2014/main" id="{2974A3B1-B81E-4888-B49E-F985E2B4E2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a:extLst>
            <a:ext uri="{FF2B5EF4-FFF2-40B4-BE49-F238E27FC236}">
              <a16:creationId xmlns:a16="http://schemas.microsoft.com/office/drawing/2014/main" id="{2B22B949-AE26-489C-8F4C-805F231487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1" name="テキスト ボックス 420">
          <a:extLst>
            <a:ext uri="{FF2B5EF4-FFF2-40B4-BE49-F238E27FC236}">
              <a16:creationId xmlns:a16="http://schemas.microsoft.com/office/drawing/2014/main" id="{AD7FCA83-3B6E-4F29-8CBA-586467BD666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6D662B84-47A8-4FCD-8352-61411561D09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a:extLst>
            <a:ext uri="{FF2B5EF4-FFF2-40B4-BE49-F238E27FC236}">
              <a16:creationId xmlns:a16="http://schemas.microsoft.com/office/drawing/2014/main" id="{CE220C16-D469-425F-A236-3629D4B0C5D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a:extLst>
            <a:ext uri="{FF2B5EF4-FFF2-40B4-BE49-F238E27FC236}">
              <a16:creationId xmlns:a16="http://schemas.microsoft.com/office/drawing/2014/main" id="{74F4365F-B053-4EEE-9A5B-DBC2C8ED19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25" name="直線コネクタ 424">
          <a:extLst>
            <a:ext uri="{FF2B5EF4-FFF2-40B4-BE49-F238E27FC236}">
              <a16:creationId xmlns:a16="http://schemas.microsoft.com/office/drawing/2014/main" id="{88EC13F2-F0B1-4F2B-85F5-121B2D48AA06}"/>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26" name="【学校施設】&#10;有形固定資産減価償却率最小値テキスト">
          <a:extLst>
            <a:ext uri="{FF2B5EF4-FFF2-40B4-BE49-F238E27FC236}">
              <a16:creationId xmlns:a16="http://schemas.microsoft.com/office/drawing/2014/main" id="{04FBD41F-F9C3-4416-923C-0A6AA9C13393}"/>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27" name="直線コネクタ 426">
          <a:extLst>
            <a:ext uri="{FF2B5EF4-FFF2-40B4-BE49-F238E27FC236}">
              <a16:creationId xmlns:a16="http://schemas.microsoft.com/office/drawing/2014/main" id="{1B4E5692-5014-4E74-B164-C5876D6D1C66}"/>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28" name="【学校施設】&#10;有形固定資産減価償却率最大値テキスト">
          <a:extLst>
            <a:ext uri="{FF2B5EF4-FFF2-40B4-BE49-F238E27FC236}">
              <a16:creationId xmlns:a16="http://schemas.microsoft.com/office/drawing/2014/main" id="{F9675F24-CD1E-408D-BF57-9E57E6C2B363}"/>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29" name="直線コネクタ 428">
          <a:extLst>
            <a:ext uri="{FF2B5EF4-FFF2-40B4-BE49-F238E27FC236}">
              <a16:creationId xmlns:a16="http://schemas.microsoft.com/office/drawing/2014/main" id="{056B718A-239C-4AB0-920E-F11419425BF4}"/>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0" name="【学校施設】&#10;有形固定資産減価償却率平均値テキスト">
          <a:extLst>
            <a:ext uri="{FF2B5EF4-FFF2-40B4-BE49-F238E27FC236}">
              <a16:creationId xmlns:a16="http://schemas.microsoft.com/office/drawing/2014/main" id="{A306D87F-451C-433D-8E05-1B1EB903B8DF}"/>
            </a:ext>
          </a:extLst>
        </xdr:cNvPr>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1" name="フローチャート: 判断 430">
          <a:extLst>
            <a:ext uri="{FF2B5EF4-FFF2-40B4-BE49-F238E27FC236}">
              <a16:creationId xmlns:a16="http://schemas.microsoft.com/office/drawing/2014/main" id="{1F612E51-AE46-4EF3-B26E-AF08B5EF0072}"/>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2" name="フローチャート: 判断 431">
          <a:extLst>
            <a:ext uri="{FF2B5EF4-FFF2-40B4-BE49-F238E27FC236}">
              <a16:creationId xmlns:a16="http://schemas.microsoft.com/office/drawing/2014/main" id="{4DAC8399-BB70-48C1-8C44-62E5AC4B6F75}"/>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3" name="フローチャート: 判断 432">
          <a:extLst>
            <a:ext uri="{FF2B5EF4-FFF2-40B4-BE49-F238E27FC236}">
              <a16:creationId xmlns:a16="http://schemas.microsoft.com/office/drawing/2014/main" id="{CBFEB7DE-EC59-413C-9E25-FEA8998AF5D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5C10913B-2EC2-40D4-B956-183010E2D6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9B64134D-410B-405F-AE72-1BC5A533F0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51B155BD-5E14-4D34-BDFE-D5B29AD036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859A6295-D117-458D-95B5-10B279570A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48742B43-7687-495F-AB33-31D2BF0200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105954</xdr:rowOff>
    </xdr:from>
    <xdr:to>
      <xdr:col>81</xdr:col>
      <xdr:colOff>101600</xdr:colOff>
      <xdr:row>57</xdr:row>
      <xdr:rowOff>36104</xdr:rowOff>
    </xdr:to>
    <xdr:sp macro="" textlink="">
      <xdr:nvSpPr>
        <xdr:cNvPr id="439" name="楕円 438">
          <a:extLst>
            <a:ext uri="{FF2B5EF4-FFF2-40B4-BE49-F238E27FC236}">
              <a16:creationId xmlns:a16="http://schemas.microsoft.com/office/drawing/2014/main" id="{B0677B7A-DAB1-4E7F-B56A-CC1EB41BDCAD}"/>
            </a:ext>
          </a:extLst>
        </xdr:cNvPr>
        <xdr:cNvSpPr/>
      </xdr:nvSpPr>
      <xdr:spPr>
        <a:xfrm>
          <a:off x="15430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168003</xdr:rowOff>
    </xdr:from>
    <xdr:to>
      <xdr:col>76</xdr:col>
      <xdr:colOff>165100</xdr:colOff>
      <xdr:row>57</xdr:row>
      <xdr:rowOff>98153</xdr:rowOff>
    </xdr:to>
    <xdr:sp macro="" textlink="">
      <xdr:nvSpPr>
        <xdr:cNvPr id="440" name="楕円 439">
          <a:extLst>
            <a:ext uri="{FF2B5EF4-FFF2-40B4-BE49-F238E27FC236}">
              <a16:creationId xmlns:a16="http://schemas.microsoft.com/office/drawing/2014/main" id="{A2CDFD04-32B0-45DA-9156-BA6583E721A2}"/>
            </a:ext>
          </a:extLst>
        </xdr:cNvPr>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156754</xdr:rowOff>
    </xdr:from>
    <xdr:to>
      <xdr:col>81</xdr:col>
      <xdr:colOff>50800</xdr:colOff>
      <xdr:row>57</xdr:row>
      <xdr:rowOff>47353</xdr:rowOff>
    </xdr:to>
    <xdr:cxnSp macro="">
      <xdr:nvCxnSpPr>
        <xdr:cNvPr id="441" name="直線コネクタ 440">
          <a:extLst>
            <a:ext uri="{FF2B5EF4-FFF2-40B4-BE49-F238E27FC236}">
              <a16:creationId xmlns:a16="http://schemas.microsoft.com/office/drawing/2014/main" id="{ACA1DE5E-C37D-4DB6-8CE6-6D55CCDDB7AC}"/>
            </a:ext>
          </a:extLst>
        </xdr:cNvPr>
        <xdr:cNvCxnSpPr/>
      </xdr:nvCxnSpPr>
      <xdr:spPr>
        <a:xfrm flipV="1">
          <a:off x="14592300" y="97579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2" name="n_1aveValue【学校施設】&#10;有形固定資産減価償却率">
          <a:extLst>
            <a:ext uri="{FF2B5EF4-FFF2-40B4-BE49-F238E27FC236}">
              <a16:creationId xmlns:a16="http://schemas.microsoft.com/office/drawing/2014/main" id="{6BA0CAC6-3BAD-4BF6-860A-52DB6D7B2907}"/>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43" name="n_2aveValue【学校施設】&#10;有形固定資産減価償却率">
          <a:extLst>
            <a:ext uri="{FF2B5EF4-FFF2-40B4-BE49-F238E27FC236}">
              <a16:creationId xmlns:a16="http://schemas.microsoft.com/office/drawing/2014/main" id="{7C1AA413-C8BC-4476-800D-74DC42FD0C0A}"/>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52631</xdr:rowOff>
    </xdr:from>
    <xdr:ext cx="405111" cy="259045"/>
    <xdr:sp macro="" textlink="">
      <xdr:nvSpPr>
        <xdr:cNvPr id="444" name="n_1mainValue【学校施設】&#10;有形固定資産減価償却率">
          <a:extLst>
            <a:ext uri="{FF2B5EF4-FFF2-40B4-BE49-F238E27FC236}">
              <a16:creationId xmlns:a16="http://schemas.microsoft.com/office/drawing/2014/main" id="{F499F075-6119-4820-BA9C-B7B7C7C38ACC}"/>
            </a:ext>
          </a:extLst>
        </xdr:cNvPr>
        <xdr:cNvSpPr txBox="1"/>
      </xdr:nvSpPr>
      <xdr:spPr>
        <a:xfrm>
          <a:off x="15266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445" name="n_2mainValue【学校施設】&#10;有形固定資産減価償却率">
          <a:extLst>
            <a:ext uri="{FF2B5EF4-FFF2-40B4-BE49-F238E27FC236}">
              <a16:creationId xmlns:a16="http://schemas.microsoft.com/office/drawing/2014/main" id="{232844FF-4463-4F9F-8887-9B1209B58D80}"/>
            </a:ext>
          </a:extLst>
        </xdr:cNvPr>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181D64BC-15BC-42F7-9907-900B987B47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8DBBB871-0598-495E-A472-CC5691A94F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D1B0488E-51C3-4DDD-9DED-BA057A563C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79244DD3-2293-4763-930C-E06D7BF18E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F082647B-8F6A-454B-B51A-ED07D7FA8A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9C7B0165-6392-4773-BF59-F67459D0E9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773D2AF6-3182-4ACB-9F46-F681397FEB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9D3B0D0F-5657-4A31-B4E8-1A1145F004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2AF607C7-CEF8-4627-9B1C-AA664DEAB4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285C8C45-4649-414A-8300-1D2C94D6E26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E59DD37C-4E89-44E7-97F6-F7F576838A3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a:extLst>
            <a:ext uri="{FF2B5EF4-FFF2-40B4-BE49-F238E27FC236}">
              <a16:creationId xmlns:a16="http://schemas.microsoft.com/office/drawing/2014/main" id="{2B9FF9CA-8646-438E-BC5B-CFE3B3D5AB0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a:extLst>
            <a:ext uri="{FF2B5EF4-FFF2-40B4-BE49-F238E27FC236}">
              <a16:creationId xmlns:a16="http://schemas.microsoft.com/office/drawing/2014/main" id="{50F2A3A4-A630-45E2-AE56-F6F9A066E78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a:extLst>
            <a:ext uri="{FF2B5EF4-FFF2-40B4-BE49-F238E27FC236}">
              <a16:creationId xmlns:a16="http://schemas.microsoft.com/office/drawing/2014/main" id="{4D87CFB1-B5DE-46BE-A1B1-3EEB67E1E0B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a:extLst>
            <a:ext uri="{FF2B5EF4-FFF2-40B4-BE49-F238E27FC236}">
              <a16:creationId xmlns:a16="http://schemas.microsoft.com/office/drawing/2014/main" id="{0DDFBC61-8A8F-4331-AF21-C0ADE057814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a:extLst>
            <a:ext uri="{FF2B5EF4-FFF2-40B4-BE49-F238E27FC236}">
              <a16:creationId xmlns:a16="http://schemas.microsoft.com/office/drawing/2014/main" id="{5B7FF397-9A0B-4865-9434-FBAAE38681E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a:extLst>
            <a:ext uri="{FF2B5EF4-FFF2-40B4-BE49-F238E27FC236}">
              <a16:creationId xmlns:a16="http://schemas.microsoft.com/office/drawing/2014/main" id="{103670D7-6B94-433C-A4E8-34459FB853F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a:extLst>
            <a:ext uri="{FF2B5EF4-FFF2-40B4-BE49-F238E27FC236}">
              <a16:creationId xmlns:a16="http://schemas.microsoft.com/office/drawing/2014/main" id="{A10DCFCD-3DA7-47B7-8A57-608EE887B21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a:extLst>
            <a:ext uri="{FF2B5EF4-FFF2-40B4-BE49-F238E27FC236}">
              <a16:creationId xmlns:a16="http://schemas.microsoft.com/office/drawing/2014/main" id="{495596C8-A7F2-44EC-9126-ACA526CAFCA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a:extLst>
            <a:ext uri="{FF2B5EF4-FFF2-40B4-BE49-F238E27FC236}">
              <a16:creationId xmlns:a16="http://schemas.microsoft.com/office/drawing/2014/main" id="{A714B8C4-E275-435D-9210-19BA06494DB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6" name="テキスト ボックス 465">
          <a:extLst>
            <a:ext uri="{FF2B5EF4-FFF2-40B4-BE49-F238E27FC236}">
              <a16:creationId xmlns:a16="http://schemas.microsoft.com/office/drawing/2014/main" id="{873CD079-F9A8-4115-9F4F-95EF7E02A1C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a:extLst>
            <a:ext uri="{FF2B5EF4-FFF2-40B4-BE49-F238E27FC236}">
              <a16:creationId xmlns:a16="http://schemas.microsoft.com/office/drawing/2014/main" id="{63B7170B-4C68-401B-A769-428E01A5223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C775AA81-7024-48F9-9B5D-6543E7F12AB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390325BD-710F-4983-813D-BBB5F86916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473C7C0C-D938-4628-B298-897251880A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a16="http://schemas.microsoft.com/office/drawing/2014/main" id="{5728D6FA-7985-46C0-81BC-6E1D48E7E1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2" name="直線コネクタ 471">
          <a:extLst>
            <a:ext uri="{FF2B5EF4-FFF2-40B4-BE49-F238E27FC236}">
              <a16:creationId xmlns:a16="http://schemas.microsoft.com/office/drawing/2014/main" id="{719F85A1-A719-4FF0-AE00-9F5887B46522}"/>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3" name="【学校施設】&#10;一人当たり面積最小値テキスト">
          <a:extLst>
            <a:ext uri="{FF2B5EF4-FFF2-40B4-BE49-F238E27FC236}">
              <a16:creationId xmlns:a16="http://schemas.microsoft.com/office/drawing/2014/main" id="{3D12A45A-B9DE-42CB-94ED-09670C95FD17}"/>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74" name="直線コネクタ 473">
          <a:extLst>
            <a:ext uri="{FF2B5EF4-FFF2-40B4-BE49-F238E27FC236}">
              <a16:creationId xmlns:a16="http://schemas.microsoft.com/office/drawing/2014/main" id="{334AA92A-6909-45A4-9CD8-0A4B77A28C05}"/>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75" name="【学校施設】&#10;一人当たり面積最大値テキスト">
          <a:extLst>
            <a:ext uri="{FF2B5EF4-FFF2-40B4-BE49-F238E27FC236}">
              <a16:creationId xmlns:a16="http://schemas.microsoft.com/office/drawing/2014/main" id="{9733E125-0179-418E-A986-46D4BB8134A9}"/>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76" name="直線コネクタ 475">
          <a:extLst>
            <a:ext uri="{FF2B5EF4-FFF2-40B4-BE49-F238E27FC236}">
              <a16:creationId xmlns:a16="http://schemas.microsoft.com/office/drawing/2014/main" id="{2544D597-CA9F-4FB5-A282-90D251FCA67A}"/>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77" name="【学校施設】&#10;一人当たり面積平均値テキスト">
          <a:extLst>
            <a:ext uri="{FF2B5EF4-FFF2-40B4-BE49-F238E27FC236}">
              <a16:creationId xmlns:a16="http://schemas.microsoft.com/office/drawing/2014/main" id="{3190F7A1-32AC-4DDD-B26F-94515D11354B}"/>
            </a:ext>
          </a:extLst>
        </xdr:cNvPr>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78" name="フローチャート: 判断 477">
          <a:extLst>
            <a:ext uri="{FF2B5EF4-FFF2-40B4-BE49-F238E27FC236}">
              <a16:creationId xmlns:a16="http://schemas.microsoft.com/office/drawing/2014/main" id="{DBE54BF9-803D-4178-9CE2-84720C666139}"/>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79" name="フローチャート: 判断 478">
          <a:extLst>
            <a:ext uri="{FF2B5EF4-FFF2-40B4-BE49-F238E27FC236}">
              <a16:creationId xmlns:a16="http://schemas.microsoft.com/office/drawing/2014/main" id="{3F767A51-E700-46B2-A92F-505F61A27102}"/>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0" name="フローチャート: 判断 479">
          <a:extLst>
            <a:ext uri="{FF2B5EF4-FFF2-40B4-BE49-F238E27FC236}">
              <a16:creationId xmlns:a16="http://schemas.microsoft.com/office/drawing/2014/main" id="{DD046E66-57DC-416A-B28A-E328926CF48F}"/>
            </a:ext>
          </a:extLst>
        </xdr:cNvPr>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2C3F06D-641C-4ADD-8513-7833C3ADC56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29630606-D280-4364-B518-E766CCCB32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E5F827C-04A6-4891-A051-EB5B513E81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7F80694-3950-46E9-BC61-5420D55310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77712D5-70E9-4012-8B23-63EA981042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145796</xdr:rowOff>
    </xdr:from>
    <xdr:to>
      <xdr:col>112</xdr:col>
      <xdr:colOff>38100</xdr:colOff>
      <xdr:row>59</xdr:row>
      <xdr:rowOff>75946</xdr:rowOff>
    </xdr:to>
    <xdr:sp macro="" textlink="">
      <xdr:nvSpPr>
        <xdr:cNvPr id="486" name="楕円 485">
          <a:extLst>
            <a:ext uri="{FF2B5EF4-FFF2-40B4-BE49-F238E27FC236}">
              <a16:creationId xmlns:a16="http://schemas.microsoft.com/office/drawing/2014/main" id="{52C810FA-8402-467A-BC74-8A90F8F1049C}"/>
            </a:ext>
          </a:extLst>
        </xdr:cNvPr>
        <xdr:cNvSpPr/>
      </xdr:nvSpPr>
      <xdr:spPr>
        <a:xfrm>
          <a:off x="2127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144490</xdr:rowOff>
    </xdr:from>
    <xdr:to>
      <xdr:col>107</xdr:col>
      <xdr:colOff>101600</xdr:colOff>
      <xdr:row>59</xdr:row>
      <xdr:rowOff>74640</xdr:rowOff>
    </xdr:to>
    <xdr:sp macro="" textlink="">
      <xdr:nvSpPr>
        <xdr:cNvPr id="487" name="楕円 486">
          <a:extLst>
            <a:ext uri="{FF2B5EF4-FFF2-40B4-BE49-F238E27FC236}">
              <a16:creationId xmlns:a16="http://schemas.microsoft.com/office/drawing/2014/main" id="{93EDBB65-4228-41F2-93D2-E9A5EEBEDE35}"/>
            </a:ext>
          </a:extLst>
        </xdr:cNvPr>
        <xdr:cNvSpPr/>
      </xdr:nvSpPr>
      <xdr:spPr>
        <a:xfrm>
          <a:off x="20383500" y="100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23840</xdr:rowOff>
    </xdr:from>
    <xdr:to>
      <xdr:col>111</xdr:col>
      <xdr:colOff>177800</xdr:colOff>
      <xdr:row>59</xdr:row>
      <xdr:rowOff>25146</xdr:rowOff>
    </xdr:to>
    <xdr:cxnSp macro="">
      <xdr:nvCxnSpPr>
        <xdr:cNvPr id="488" name="直線コネクタ 487">
          <a:extLst>
            <a:ext uri="{FF2B5EF4-FFF2-40B4-BE49-F238E27FC236}">
              <a16:creationId xmlns:a16="http://schemas.microsoft.com/office/drawing/2014/main" id="{50AD5B97-8753-4200-B54F-370FD9A57189}"/>
            </a:ext>
          </a:extLst>
        </xdr:cNvPr>
        <xdr:cNvCxnSpPr/>
      </xdr:nvCxnSpPr>
      <xdr:spPr>
        <a:xfrm>
          <a:off x="20434300" y="1013939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89" name="n_1aveValue【学校施設】&#10;一人当たり面積">
          <a:extLst>
            <a:ext uri="{FF2B5EF4-FFF2-40B4-BE49-F238E27FC236}">
              <a16:creationId xmlns:a16="http://schemas.microsoft.com/office/drawing/2014/main" id="{4AE00B15-7BCA-485A-AD54-D6BCEDCB89AD}"/>
            </a:ext>
          </a:extLst>
        </xdr:cNvPr>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490" name="n_2aveValue【学校施設】&#10;一人当たり面積">
          <a:extLst>
            <a:ext uri="{FF2B5EF4-FFF2-40B4-BE49-F238E27FC236}">
              <a16:creationId xmlns:a16="http://schemas.microsoft.com/office/drawing/2014/main" id="{1628FF8C-F0DE-46E8-AAB2-13F8023B8615}"/>
            </a:ext>
          </a:extLst>
        </xdr:cNvPr>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92473</xdr:rowOff>
    </xdr:from>
    <xdr:ext cx="469744" cy="259045"/>
    <xdr:sp macro="" textlink="">
      <xdr:nvSpPr>
        <xdr:cNvPr id="491" name="n_1mainValue【学校施設】&#10;一人当たり面積">
          <a:extLst>
            <a:ext uri="{FF2B5EF4-FFF2-40B4-BE49-F238E27FC236}">
              <a16:creationId xmlns:a16="http://schemas.microsoft.com/office/drawing/2014/main" id="{2D50EEAE-7D10-4A3A-A449-D5554C3A1DB7}"/>
            </a:ext>
          </a:extLst>
        </xdr:cNvPr>
        <xdr:cNvSpPr txBox="1"/>
      </xdr:nvSpPr>
      <xdr:spPr>
        <a:xfrm>
          <a:off x="21075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91167</xdr:rowOff>
    </xdr:from>
    <xdr:ext cx="469744" cy="259045"/>
    <xdr:sp macro="" textlink="">
      <xdr:nvSpPr>
        <xdr:cNvPr id="492" name="n_2mainValue【学校施設】&#10;一人当たり面積">
          <a:extLst>
            <a:ext uri="{FF2B5EF4-FFF2-40B4-BE49-F238E27FC236}">
              <a16:creationId xmlns:a16="http://schemas.microsoft.com/office/drawing/2014/main" id="{577F24BC-8CED-4B7E-B82D-7B814BFAAEFC}"/>
            </a:ext>
          </a:extLst>
        </xdr:cNvPr>
        <xdr:cNvSpPr txBox="1"/>
      </xdr:nvSpPr>
      <xdr:spPr>
        <a:xfrm>
          <a:off x="20199427" y="986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E8878AEB-ED12-4E4F-86D1-4B054F2F84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8C444E7C-6894-41BC-B900-01CFFEAC62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860EF16E-D428-46C9-875B-BD0080E538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37197CA1-4BEB-4DE5-825C-6ECD8CC428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7F913573-AC29-424F-B8D1-F73F29F933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65ADD984-ED27-46A5-BEE8-11F22BDD56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0C6A0864-395D-4300-8EC0-38DD05139C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A60E6FAC-642B-4EB7-B62C-90E22D53D2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id="{A9FACF6D-44FA-4558-875A-74521E2779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id="{D8691C13-89DF-480E-AEEC-A31D65CE63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id="{15DAC46B-A6AE-4A5D-8166-22AA04E9BC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id="{91882427-F2E4-4DE7-A193-167DA7B595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id="{D98C8B93-AF76-4B07-B350-B898C92058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id="{782A0C9D-6B91-46D3-91D8-D0BAB832A3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id="{9AE78C90-47C9-474F-ABCA-2E8CABEA2B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id="{66C8CDE9-DA70-4C72-90C4-5FE37D9684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a:extLst>
            <a:ext uri="{FF2B5EF4-FFF2-40B4-BE49-F238E27FC236}">
              <a16:creationId xmlns:a16="http://schemas.microsoft.com/office/drawing/2014/main" id="{3499060B-39C2-4F21-98C1-21A264854B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a:extLst>
            <a:ext uri="{FF2B5EF4-FFF2-40B4-BE49-F238E27FC236}">
              <a16:creationId xmlns:a16="http://schemas.microsoft.com/office/drawing/2014/main" id="{215599CC-D54F-4509-A722-1F3F816E63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a:extLst>
            <a:ext uri="{FF2B5EF4-FFF2-40B4-BE49-F238E27FC236}">
              <a16:creationId xmlns:a16="http://schemas.microsoft.com/office/drawing/2014/main" id="{C6C55856-CD00-4486-8CCC-2D6057D974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a:extLst>
            <a:ext uri="{FF2B5EF4-FFF2-40B4-BE49-F238E27FC236}">
              <a16:creationId xmlns:a16="http://schemas.microsoft.com/office/drawing/2014/main" id="{45D59241-81F8-47D4-987D-36918A2166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a:extLst>
            <a:ext uri="{FF2B5EF4-FFF2-40B4-BE49-F238E27FC236}">
              <a16:creationId xmlns:a16="http://schemas.microsoft.com/office/drawing/2014/main" id="{34A4F6B5-F4C3-420A-A25B-CAA061293C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a:extLst>
            <a:ext uri="{FF2B5EF4-FFF2-40B4-BE49-F238E27FC236}">
              <a16:creationId xmlns:a16="http://schemas.microsoft.com/office/drawing/2014/main" id="{3E2106A4-F009-46B1-A670-1CC16AF715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a:extLst>
            <a:ext uri="{FF2B5EF4-FFF2-40B4-BE49-F238E27FC236}">
              <a16:creationId xmlns:a16="http://schemas.microsoft.com/office/drawing/2014/main" id="{BF217915-9B3A-4E39-9FD6-4D3BD0869A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a:extLst>
            <a:ext uri="{FF2B5EF4-FFF2-40B4-BE49-F238E27FC236}">
              <a16:creationId xmlns:a16="http://schemas.microsoft.com/office/drawing/2014/main" id="{4BCC86AE-7BA0-4334-9160-E48152E0F9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a:extLst>
            <a:ext uri="{FF2B5EF4-FFF2-40B4-BE49-F238E27FC236}">
              <a16:creationId xmlns:a16="http://schemas.microsoft.com/office/drawing/2014/main" id="{D6A1270C-5AE0-4D3D-9364-29DBDF610A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a:extLst>
            <a:ext uri="{FF2B5EF4-FFF2-40B4-BE49-F238E27FC236}">
              <a16:creationId xmlns:a16="http://schemas.microsoft.com/office/drawing/2014/main" id="{F0D56E2B-4D7A-4E5F-8751-B3DCDF6808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9" name="テキスト ボックス 518">
          <a:extLst>
            <a:ext uri="{FF2B5EF4-FFF2-40B4-BE49-F238E27FC236}">
              <a16:creationId xmlns:a16="http://schemas.microsoft.com/office/drawing/2014/main" id="{D3557526-9B28-4335-8CD5-78006E55A71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0" name="直線コネクタ 519">
          <a:extLst>
            <a:ext uri="{FF2B5EF4-FFF2-40B4-BE49-F238E27FC236}">
              <a16:creationId xmlns:a16="http://schemas.microsoft.com/office/drawing/2014/main" id="{D69C3621-A81E-4A93-81E6-5C33D26F3C2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1" name="テキスト ボックス 520">
          <a:extLst>
            <a:ext uri="{FF2B5EF4-FFF2-40B4-BE49-F238E27FC236}">
              <a16:creationId xmlns:a16="http://schemas.microsoft.com/office/drawing/2014/main" id="{2D09DFE1-165D-4E37-A427-C12FF0D02F2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2" name="直線コネクタ 521">
          <a:extLst>
            <a:ext uri="{FF2B5EF4-FFF2-40B4-BE49-F238E27FC236}">
              <a16:creationId xmlns:a16="http://schemas.microsoft.com/office/drawing/2014/main" id="{530E0629-A0BD-41FE-AEA8-5D7A4791632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3" name="テキスト ボックス 522">
          <a:extLst>
            <a:ext uri="{FF2B5EF4-FFF2-40B4-BE49-F238E27FC236}">
              <a16:creationId xmlns:a16="http://schemas.microsoft.com/office/drawing/2014/main" id="{2775E7E7-8E10-4313-9517-89EA52E937E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a:extLst>
            <a:ext uri="{FF2B5EF4-FFF2-40B4-BE49-F238E27FC236}">
              <a16:creationId xmlns:a16="http://schemas.microsoft.com/office/drawing/2014/main" id="{6B1B2DC6-1E5D-4C90-80AD-2CD1318C01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a:extLst>
            <a:ext uri="{FF2B5EF4-FFF2-40B4-BE49-F238E27FC236}">
              <a16:creationId xmlns:a16="http://schemas.microsoft.com/office/drawing/2014/main" id="{4ED5DF12-6BC7-4E09-84A0-5818E768B1F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6" name="直線コネクタ 525">
          <a:extLst>
            <a:ext uri="{FF2B5EF4-FFF2-40B4-BE49-F238E27FC236}">
              <a16:creationId xmlns:a16="http://schemas.microsoft.com/office/drawing/2014/main" id="{32824646-C19F-4834-BF66-B078553BE45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7" name="テキスト ボックス 526">
          <a:extLst>
            <a:ext uri="{FF2B5EF4-FFF2-40B4-BE49-F238E27FC236}">
              <a16:creationId xmlns:a16="http://schemas.microsoft.com/office/drawing/2014/main" id="{A02AC020-1406-4962-B8C3-9D4A67FCA8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8" name="直線コネクタ 527">
          <a:extLst>
            <a:ext uri="{FF2B5EF4-FFF2-40B4-BE49-F238E27FC236}">
              <a16:creationId xmlns:a16="http://schemas.microsoft.com/office/drawing/2014/main" id="{D57E6E6C-4C43-4DF9-A3B8-ECEA2B9111D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9" name="テキスト ボックス 528">
          <a:extLst>
            <a:ext uri="{FF2B5EF4-FFF2-40B4-BE49-F238E27FC236}">
              <a16:creationId xmlns:a16="http://schemas.microsoft.com/office/drawing/2014/main" id="{4C74A916-7EE0-4BF0-AB76-0DECFA5DED8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a:extLst>
            <a:ext uri="{FF2B5EF4-FFF2-40B4-BE49-F238E27FC236}">
              <a16:creationId xmlns:a16="http://schemas.microsoft.com/office/drawing/2014/main" id="{0C5DF890-98F1-4435-ABBD-B1E0DA996E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a:extLst>
            <a:ext uri="{FF2B5EF4-FFF2-40B4-BE49-F238E27FC236}">
              <a16:creationId xmlns:a16="http://schemas.microsoft.com/office/drawing/2014/main" id="{60C75633-D4A3-4483-8790-023399EE81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a:extLst>
            <a:ext uri="{FF2B5EF4-FFF2-40B4-BE49-F238E27FC236}">
              <a16:creationId xmlns:a16="http://schemas.microsoft.com/office/drawing/2014/main" id="{6A7A4ADC-0898-4426-8C9D-6CDFD17063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3" name="直線コネクタ 532">
          <a:extLst>
            <a:ext uri="{FF2B5EF4-FFF2-40B4-BE49-F238E27FC236}">
              <a16:creationId xmlns:a16="http://schemas.microsoft.com/office/drawing/2014/main" id="{E217B9E2-4119-47B8-8DD2-094DF2D8FB47}"/>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34" name="【公民館】&#10;有形固定資産減価償却率最小値テキスト">
          <a:extLst>
            <a:ext uri="{FF2B5EF4-FFF2-40B4-BE49-F238E27FC236}">
              <a16:creationId xmlns:a16="http://schemas.microsoft.com/office/drawing/2014/main" id="{0245F99F-B87F-43AC-9F26-637404E64248}"/>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35" name="直線コネクタ 534">
          <a:extLst>
            <a:ext uri="{FF2B5EF4-FFF2-40B4-BE49-F238E27FC236}">
              <a16:creationId xmlns:a16="http://schemas.microsoft.com/office/drawing/2014/main" id="{D4991B63-6793-4F5E-8EDE-DB98A75F31EE}"/>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36" name="【公民館】&#10;有形固定資産減価償却率最大値テキスト">
          <a:extLst>
            <a:ext uri="{FF2B5EF4-FFF2-40B4-BE49-F238E27FC236}">
              <a16:creationId xmlns:a16="http://schemas.microsoft.com/office/drawing/2014/main" id="{42A9CB3A-382A-48CE-91E7-90D7BD48CF34}"/>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37" name="直線コネクタ 536">
          <a:extLst>
            <a:ext uri="{FF2B5EF4-FFF2-40B4-BE49-F238E27FC236}">
              <a16:creationId xmlns:a16="http://schemas.microsoft.com/office/drawing/2014/main" id="{F1ACC4DB-37CC-43CB-8B71-7AC14EA3572C}"/>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38" name="【公民館】&#10;有形固定資産減価償却率平均値テキスト">
          <a:extLst>
            <a:ext uri="{FF2B5EF4-FFF2-40B4-BE49-F238E27FC236}">
              <a16:creationId xmlns:a16="http://schemas.microsoft.com/office/drawing/2014/main" id="{DFB2A9E6-F42C-46EC-8FF5-2D6EE6DE8A7C}"/>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39" name="フローチャート: 判断 538">
          <a:extLst>
            <a:ext uri="{FF2B5EF4-FFF2-40B4-BE49-F238E27FC236}">
              <a16:creationId xmlns:a16="http://schemas.microsoft.com/office/drawing/2014/main" id="{4FA1C07D-67EC-4894-ABA0-EFA1E4B4B3C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0" name="フローチャート: 判断 539">
          <a:extLst>
            <a:ext uri="{FF2B5EF4-FFF2-40B4-BE49-F238E27FC236}">
              <a16:creationId xmlns:a16="http://schemas.microsoft.com/office/drawing/2014/main" id="{7FA57CEB-A9FB-4984-A673-B2C77BABDAD1}"/>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1" name="フローチャート: 判断 540">
          <a:extLst>
            <a:ext uri="{FF2B5EF4-FFF2-40B4-BE49-F238E27FC236}">
              <a16:creationId xmlns:a16="http://schemas.microsoft.com/office/drawing/2014/main" id="{3783D91C-6F06-447D-ACBD-A361CD6B4229}"/>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CF9B60A5-E592-4328-9C4E-D6271A8AAE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8BD9686E-03DD-4D69-BD5E-0DB59221BF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CE16680D-81E3-4969-A07D-C57861ADEA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D62BD25A-A8D5-4220-B4F6-95A58721BE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3178DB43-81AE-4FAC-8273-AD6DCAEA44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63500</xdr:rowOff>
    </xdr:from>
    <xdr:to>
      <xdr:col>81</xdr:col>
      <xdr:colOff>101600</xdr:colOff>
      <xdr:row>103</xdr:row>
      <xdr:rowOff>165100</xdr:rowOff>
    </xdr:to>
    <xdr:sp macro="" textlink="">
      <xdr:nvSpPr>
        <xdr:cNvPr id="547" name="楕円 546">
          <a:extLst>
            <a:ext uri="{FF2B5EF4-FFF2-40B4-BE49-F238E27FC236}">
              <a16:creationId xmlns:a16="http://schemas.microsoft.com/office/drawing/2014/main" id="{8FA46A8F-B96E-4F1D-A9BA-5D3F8ACE904B}"/>
            </a:ext>
          </a:extLst>
        </xdr:cNvPr>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548" name="楕円 547">
          <a:extLst>
            <a:ext uri="{FF2B5EF4-FFF2-40B4-BE49-F238E27FC236}">
              <a16:creationId xmlns:a16="http://schemas.microsoft.com/office/drawing/2014/main" id="{1EDC2D25-1CCA-432B-A4AD-5756E7ACD6CF}"/>
            </a:ext>
          </a:extLst>
        </xdr:cNvPr>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103</xdr:row>
      <xdr:rowOff>150495</xdr:rowOff>
    </xdr:to>
    <xdr:cxnSp macro="">
      <xdr:nvCxnSpPr>
        <xdr:cNvPr id="549" name="直線コネクタ 548">
          <a:extLst>
            <a:ext uri="{FF2B5EF4-FFF2-40B4-BE49-F238E27FC236}">
              <a16:creationId xmlns:a16="http://schemas.microsoft.com/office/drawing/2014/main" id="{6F6BE0FE-5070-422C-8660-279AD0293DF0}"/>
            </a:ext>
          </a:extLst>
        </xdr:cNvPr>
        <xdr:cNvCxnSpPr/>
      </xdr:nvCxnSpPr>
      <xdr:spPr>
        <a:xfrm flipV="1">
          <a:off x="14592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0" name="n_1aveValue【公民館】&#10;有形固定資産減価償却率">
          <a:extLst>
            <a:ext uri="{FF2B5EF4-FFF2-40B4-BE49-F238E27FC236}">
              <a16:creationId xmlns:a16="http://schemas.microsoft.com/office/drawing/2014/main" id="{44E4FD8C-3BB0-4C1B-94E5-9890837A6331}"/>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51" name="n_2aveValue【公民館】&#10;有形固定資産減価償却率">
          <a:extLst>
            <a:ext uri="{FF2B5EF4-FFF2-40B4-BE49-F238E27FC236}">
              <a16:creationId xmlns:a16="http://schemas.microsoft.com/office/drawing/2014/main" id="{9D4C9C2F-32E7-4A3D-814B-64F75F52354A}"/>
            </a:ext>
          </a:extLst>
        </xdr:cNvPr>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10177</xdr:rowOff>
    </xdr:from>
    <xdr:ext cx="405111" cy="259045"/>
    <xdr:sp macro="" textlink="">
      <xdr:nvSpPr>
        <xdr:cNvPr id="552" name="n_1mainValue【公民館】&#10;有形固定資産減価償却率">
          <a:extLst>
            <a:ext uri="{FF2B5EF4-FFF2-40B4-BE49-F238E27FC236}">
              <a16:creationId xmlns:a16="http://schemas.microsoft.com/office/drawing/2014/main" id="{04CD46EA-FCB6-461C-98B4-B6E4A0DB0477}"/>
            </a:ext>
          </a:extLst>
        </xdr:cNvPr>
        <xdr:cNvSpPr txBox="1"/>
      </xdr:nvSpPr>
      <xdr:spPr>
        <a:xfrm>
          <a:off x="15266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553" name="n_2mainValue【公民館】&#10;有形固定資産減価償却率">
          <a:extLst>
            <a:ext uri="{FF2B5EF4-FFF2-40B4-BE49-F238E27FC236}">
              <a16:creationId xmlns:a16="http://schemas.microsoft.com/office/drawing/2014/main" id="{E3632C65-85F6-4C0E-B6FE-E5F8B2770EE9}"/>
            </a:ext>
          </a:extLst>
        </xdr:cNvPr>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93462A5B-F96D-427C-839E-C57C314019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22D1EACF-2F54-476D-892D-5F896429CF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B954DAE9-BDDC-4B98-8E47-9A483CA66F9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FD880678-0C0B-45BD-ACC7-CECC237002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65712E47-FADF-4888-B243-EA732F94A9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10F62C23-6A37-44BA-903D-B3CF455556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660B5396-F6F5-4A92-B39B-C7C3E240F2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2F56380D-CD37-4BEA-AFD1-EF29A7EC0D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5768D425-B067-48A7-8934-CE51A3A5DE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15B65087-EEA8-46CE-B1AD-C89F3CEF95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a:extLst>
            <a:ext uri="{FF2B5EF4-FFF2-40B4-BE49-F238E27FC236}">
              <a16:creationId xmlns:a16="http://schemas.microsoft.com/office/drawing/2014/main" id="{8AB7CC7D-3427-46EF-8EF3-8156CDACFA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id="{735EE531-54AA-44B8-B31D-AF922DC7FE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a:extLst>
            <a:ext uri="{FF2B5EF4-FFF2-40B4-BE49-F238E27FC236}">
              <a16:creationId xmlns:a16="http://schemas.microsoft.com/office/drawing/2014/main" id="{2E9F4C5C-68CB-4BEE-B7C0-F3F6309C85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a:extLst>
            <a:ext uri="{FF2B5EF4-FFF2-40B4-BE49-F238E27FC236}">
              <a16:creationId xmlns:a16="http://schemas.microsoft.com/office/drawing/2014/main" id="{72B4138B-662C-4B7A-B257-A36B8CC95F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a:extLst>
            <a:ext uri="{FF2B5EF4-FFF2-40B4-BE49-F238E27FC236}">
              <a16:creationId xmlns:a16="http://schemas.microsoft.com/office/drawing/2014/main" id="{BC2D4033-2DBA-43C2-A66F-A662E4AC3D4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a:extLst>
            <a:ext uri="{FF2B5EF4-FFF2-40B4-BE49-F238E27FC236}">
              <a16:creationId xmlns:a16="http://schemas.microsoft.com/office/drawing/2014/main" id="{6860A825-9FC8-41EE-AC0E-91AF96A0AA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a:extLst>
            <a:ext uri="{FF2B5EF4-FFF2-40B4-BE49-F238E27FC236}">
              <a16:creationId xmlns:a16="http://schemas.microsoft.com/office/drawing/2014/main" id="{224BC536-6416-4F1D-84D8-3DD464F4286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a:extLst>
            <a:ext uri="{FF2B5EF4-FFF2-40B4-BE49-F238E27FC236}">
              <a16:creationId xmlns:a16="http://schemas.microsoft.com/office/drawing/2014/main" id="{14FF5A83-2E9C-4E61-8ACA-CD006CF2477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a:extLst>
            <a:ext uri="{FF2B5EF4-FFF2-40B4-BE49-F238E27FC236}">
              <a16:creationId xmlns:a16="http://schemas.microsoft.com/office/drawing/2014/main" id="{2D8748C7-BE57-4AF3-8ED9-E20B1DF953A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a:extLst>
            <a:ext uri="{FF2B5EF4-FFF2-40B4-BE49-F238E27FC236}">
              <a16:creationId xmlns:a16="http://schemas.microsoft.com/office/drawing/2014/main" id="{9DCE488C-9DF1-4DFF-A025-CFEDCDBFF3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a:extLst>
            <a:ext uri="{FF2B5EF4-FFF2-40B4-BE49-F238E27FC236}">
              <a16:creationId xmlns:a16="http://schemas.microsoft.com/office/drawing/2014/main" id="{83CF55B9-4F32-4FAA-8E02-009E478E867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a:extLst>
            <a:ext uri="{FF2B5EF4-FFF2-40B4-BE49-F238E27FC236}">
              <a16:creationId xmlns:a16="http://schemas.microsoft.com/office/drawing/2014/main" id="{F2FDCA04-B0D7-450B-B357-DD1CAEB83E2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id="{D1FBE6BF-2D82-403A-8A8E-BE0E49FC87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8DBF2C19-541A-4F54-A304-D45EDA8EC0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a:extLst>
            <a:ext uri="{FF2B5EF4-FFF2-40B4-BE49-F238E27FC236}">
              <a16:creationId xmlns:a16="http://schemas.microsoft.com/office/drawing/2014/main" id="{2E139FCC-F1D1-4FF5-92AF-197AE05D75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79" name="直線コネクタ 578">
          <a:extLst>
            <a:ext uri="{FF2B5EF4-FFF2-40B4-BE49-F238E27FC236}">
              <a16:creationId xmlns:a16="http://schemas.microsoft.com/office/drawing/2014/main" id="{535671A3-FB5B-43A2-B826-C0A032CDD9DF}"/>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0" name="【公民館】&#10;一人当たり面積最小値テキスト">
          <a:extLst>
            <a:ext uri="{FF2B5EF4-FFF2-40B4-BE49-F238E27FC236}">
              <a16:creationId xmlns:a16="http://schemas.microsoft.com/office/drawing/2014/main" id="{CA49A8FE-4E19-445D-9C7A-7B4FF241A97D}"/>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1" name="直線コネクタ 580">
          <a:extLst>
            <a:ext uri="{FF2B5EF4-FFF2-40B4-BE49-F238E27FC236}">
              <a16:creationId xmlns:a16="http://schemas.microsoft.com/office/drawing/2014/main" id="{1EACE30E-B90E-4B99-8ADC-9F001BA986D7}"/>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a:extLst>
            <a:ext uri="{FF2B5EF4-FFF2-40B4-BE49-F238E27FC236}">
              <a16:creationId xmlns:a16="http://schemas.microsoft.com/office/drawing/2014/main" id="{31D4BBE7-F77D-463F-A049-04867F50708F}"/>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a:extLst>
            <a:ext uri="{FF2B5EF4-FFF2-40B4-BE49-F238E27FC236}">
              <a16:creationId xmlns:a16="http://schemas.microsoft.com/office/drawing/2014/main" id="{72340F24-46F8-4CF7-820E-2F768BC7CCDA}"/>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84" name="【公民館】&#10;一人当たり面積平均値テキスト">
          <a:extLst>
            <a:ext uri="{FF2B5EF4-FFF2-40B4-BE49-F238E27FC236}">
              <a16:creationId xmlns:a16="http://schemas.microsoft.com/office/drawing/2014/main" id="{AD082680-2842-4E06-9200-C300EFDA0CDB}"/>
            </a:ext>
          </a:extLst>
        </xdr:cNvPr>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85" name="フローチャート: 判断 584">
          <a:extLst>
            <a:ext uri="{FF2B5EF4-FFF2-40B4-BE49-F238E27FC236}">
              <a16:creationId xmlns:a16="http://schemas.microsoft.com/office/drawing/2014/main" id="{5A256A1E-B7AC-403A-AB2E-AEBAC8091D54}"/>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86" name="フローチャート: 判断 585">
          <a:extLst>
            <a:ext uri="{FF2B5EF4-FFF2-40B4-BE49-F238E27FC236}">
              <a16:creationId xmlns:a16="http://schemas.microsoft.com/office/drawing/2014/main" id="{5AF19FDF-A6F7-4823-83C3-891059C36609}"/>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87" name="フローチャート: 判断 586">
          <a:extLst>
            <a:ext uri="{FF2B5EF4-FFF2-40B4-BE49-F238E27FC236}">
              <a16:creationId xmlns:a16="http://schemas.microsoft.com/office/drawing/2014/main" id="{BB484CC3-8C8F-4BAE-B315-E30AEC97E173}"/>
            </a:ext>
          </a:extLst>
        </xdr:cNvPr>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ECD27DE2-8AED-413C-B9FD-722294AC16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DEE0DB2F-0BDA-4B94-838E-A060EBB2A3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309590A8-2D40-4A70-BB46-88A939AFFA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1D009492-B8D9-4EBF-853B-AA4FCA14E4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9F2D6877-84AC-42E1-B412-D07062EE64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593" name="楕円 592">
          <a:extLst>
            <a:ext uri="{FF2B5EF4-FFF2-40B4-BE49-F238E27FC236}">
              <a16:creationId xmlns:a16="http://schemas.microsoft.com/office/drawing/2014/main" id="{3F8E812D-A6B7-41ED-A7B6-DC3EC81AB1EA}"/>
            </a:ext>
          </a:extLst>
        </xdr:cNvPr>
        <xdr:cNvSpPr/>
      </xdr:nvSpPr>
      <xdr:spPr>
        <a:xfrm>
          <a:off x="2127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77651</xdr:rowOff>
    </xdr:from>
    <xdr:to>
      <xdr:col>107</xdr:col>
      <xdr:colOff>101600</xdr:colOff>
      <xdr:row>107</xdr:row>
      <xdr:rowOff>7801</xdr:rowOff>
    </xdr:to>
    <xdr:sp macro="" textlink="">
      <xdr:nvSpPr>
        <xdr:cNvPr id="594" name="楕円 593">
          <a:extLst>
            <a:ext uri="{FF2B5EF4-FFF2-40B4-BE49-F238E27FC236}">
              <a16:creationId xmlns:a16="http://schemas.microsoft.com/office/drawing/2014/main" id="{6B0984BE-CFE5-4FF7-BE36-EA36754B88CB}"/>
            </a:ext>
          </a:extLst>
        </xdr:cNvPr>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128451</xdr:rowOff>
    </xdr:to>
    <xdr:cxnSp macro="">
      <xdr:nvCxnSpPr>
        <xdr:cNvPr id="595" name="直線コネクタ 594">
          <a:extLst>
            <a:ext uri="{FF2B5EF4-FFF2-40B4-BE49-F238E27FC236}">
              <a16:creationId xmlns:a16="http://schemas.microsoft.com/office/drawing/2014/main" id="{B22F5C8F-B818-4A2E-83D2-859F41ECF1F6}"/>
            </a:ext>
          </a:extLst>
        </xdr:cNvPr>
        <xdr:cNvCxnSpPr/>
      </xdr:nvCxnSpPr>
      <xdr:spPr>
        <a:xfrm flipV="1">
          <a:off x="20434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596" name="n_1aveValue【公民館】&#10;一人当たり面積">
          <a:extLst>
            <a:ext uri="{FF2B5EF4-FFF2-40B4-BE49-F238E27FC236}">
              <a16:creationId xmlns:a16="http://schemas.microsoft.com/office/drawing/2014/main" id="{2A443875-5567-4E92-8561-6C13996DCEA6}"/>
            </a:ext>
          </a:extLst>
        </xdr:cNvPr>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597" name="n_2aveValue【公民館】&#10;一人当たり面積">
          <a:extLst>
            <a:ext uri="{FF2B5EF4-FFF2-40B4-BE49-F238E27FC236}">
              <a16:creationId xmlns:a16="http://schemas.microsoft.com/office/drawing/2014/main" id="{BB40E67D-47DC-4C98-8C44-3AEB780C3A5D}"/>
            </a:ext>
          </a:extLst>
        </xdr:cNvPr>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598" name="n_1mainValue【公民館】&#10;一人当たり面積">
          <a:extLst>
            <a:ext uri="{FF2B5EF4-FFF2-40B4-BE49-F238E27FC236}">
              <a16:creationId xmlns:a16="http://schemas.microsoft.com/office/drawing/2014/main" id="{8F64ED19-4EBC-411F-8CBC-7C542C61B4C3}"/>
            </a:ext>
          </a:extLst>
        </xdr:cNvPr>
        <xdr:cNvSpPr txBox="1"/>
      </xdr:nvSpPr>
      <xdr:spPr>
        <a:xfrm>
          <a:off x="210757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24328</xdr:rowOff>
    </xdr:from>
    <xdr:ext cx="469744" cy="259045"/>
    <xdr:sp macro="" textlink="">
      <xdr:nvSpPr>
        <xdr:cNvPr id="599" name="n_2mainValue【公民館】&#10;一人当たり面積">
          <a:extLst>
            <a:ext uri="{FF2B5EF4-FFF2-40B4-BE49-F238E27FC236}">
              <a16:creationId xmlns:a16="http://schemas.microsoft.com/office/drawing/2014/main" id="{E9EF873F-2585-4CC4-8F8E-6364DB12625F}"/>
            </a:ext>
          </a:extLst>
        </xdr:cNvPr>
        <xdr:cNvSpPr txBox="1"/>
      </xdr:nvSpPr>
      <xdr:spPr>
        <a:xfrm>
          <a:off x="20199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id="{8ED941CA-E879-49C1-AE7C-2C4516FC5F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id="{688A6089-39AE-4762-88D2-A30AE420AA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id="{88CD3FC4-6A2B-41E7-BE75-758B669AF6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類似団体と比較して特に有形固定資産減価償却率が高い施設は学校施設</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である一方、低い施設は公営住宅である。学校施設について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一人当たりの面積も広</a:t>
          </a:r>
          <a:r>
            <a:rPr kumimoji="1" lang="ja-JP" altLang="en-US" sz="1100">
              <a:solidFill>
                <a:schemeClr val="dk1"/>
              </a:solidFill>
              <a:effectLst/>
              <a:latin typeface="+mn-lt"/>
              <a:ea typeface="+mn-ea"/>
              <a:cs typeface="+mn-cs"/>
            </a:rPr>
            <a:t>くなっているが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杷木地域の４つの小学校を統合する事業を行っており新設小学校完成後は</a:t>
          </a:r>
          <a:r>
            <a:rPr kumimoji="1" lang="ja-JP" altLang="en-US" sz="1100">
              <a:solidFill>
                <a:schemeClr val="dk1"/>
              </a:solidFill>
              <a:effectLst/>
              <a:latin typeface="+mn-lt"/>
              <a:ea typeface="+mn-ea"/>
              <a:cs typeface="+mn-cs"/>
            </a:rPr>
            <a:t>旧小学校の整理をすることで</a:t>
          </a:r>
          <a:r>
            <a:rPr kumimoji="1" lang="ja-JP" altLang="ja-JP" sz="1100">
              <a:solidFill>
                <a:schemeClr val="dk1"/>
              </a:solidFill>
              <a:effectLst/>
              <a:latin typeface="+mn-lt"/>
              <a:ea typeface="+mn-ea"/>
              <a:cs typeface="+mn-cs"/>
            </a:rPr>
            <a:t>比率が低くなることが見込まれる。</a:t>
          </a:r>
          <a:endParaRPr lang="ja-JP" altLang="ja-JP" sz="1400">
            <a:effectLst/>
          </a:endParaRPr>
        </a:p>
        <a:p>
          <a:r>
            <a:rPr kumimoji="1" lang="ja-JP" altLang="ja-JP" sz="1100">
              <a:solidFill>
                <a:schemeClr val="dk1"/>
              </a:solidFill>
              <a:effectLst/>
              <a:latin typeface="+mn-lt"/>
              <a:ea typeface="+mn-ea"/>
              <a:cs typeface="+mn-cs"/>
            </a:rPr>
            <a:t>また、公営住宅の有形固定資産減価償却率が類似団体の</a:t>
          </a:r>
          <a:r>
            <a:rPr kumimoji="1" lang="en-US" altLang="ja-JP" sz="1100">
              <a:solidFill>
                <a:schemeClr val="dk1"/>
              </a:solidFill>
              <a:effectLst/>
              <a:latin typeface="+mn-lt"/>
              <a:ea typeface="+mn-ea"/>
              <a:cs typeface="+mn-cs"/>
            </a:rPr>
            <a:t>65.3</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と低いのは、以前より長寿命化計画に基づき適正な維持補修及び建替え等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行ってきたことが要因である。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B266E1-50AF-4ED6-9464-9C867B28C5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369C48-D9F8-4EC2-8897-B0F0814733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34C066-9BA3-4F0E-9E51-41118A9DC1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8C3072-C01D-4DD2-B964-F9553C2168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A6A128-B70C-432C-B9AB-149CDE78B6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50EAF8-968B-4217-8B1B-EDB9CE1DA1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F7A20B-786E-40FC-B865-B41C59F9D7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173FDB-D5E1-4D9C-B55C-87AB1EFEE4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BC4456-E844-49DA-A02E-AA947B8195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E365F1-5B04-41B8-ADB5-0B808741E1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2E1C7C-649B-47DE-B2EF-413FFA63AE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5B45DB-45E0-4E61-ABBB-2F93EEF432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A951EC-C06B-46EF-A3EA-27F764AD56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168F9E-F477-4BDD-A13A-9FD1AC39CF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5A0F32-09B3-4E15-BF21-B6009C4B7F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956ECF-8AF2-46F5-972E-572F0C52E1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6BD182-B1DF-4D00-AA21-A1CC93C8C6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47C6F9-CAC3-4542-847A-4E8978C672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6AEE5D-7A21-4668-8769-2D4AAA555A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551028-DF37-4BED-A91E-F108419B31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33143C-5687-459D-B840-E5F3FFE359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E35342-7A6E-425E-9887-8227E2EFC6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9D12FA-B385-41C1-AB3E-B2211DAD9C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B36774-EA09-4552-8875-88DFFE6725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53C645-8020-4E29-91B7-9B67944F70C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C77CA9-628F-4A75-8597-72536DCD16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5C8990-0C95-47F7-86CD-5E0E6A1433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947239-583F-4C0C-8CCB-518283218D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5F8A612-29B0-493B-A3DC-17F0D17DBE2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EBE0C6F-8683-4B6C-85E2-6816BDCE2E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DBCDEDE-2A12-4C8C-916B-A907CDB64D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BDBEDC5-82DA-429A-9AF0-7F3D57ACBA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5A791C6-E08F-4DC2-9BDA-34BBE7152C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7861549-6E76-44C1-8F98-30304120B2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F65DC19-C138-41C1-BB8F-8E299E700E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5E5EB8C-E921-4D2A-8750-3E0FC825BB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62C37E4-DA5B-4209-B886-BFA1BB30CB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D4D05C9-80B6-474B-AEB2-B3CC26A62B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A554CF-0684-4A89-8773-50827B0C28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199A8E8-DF02-42E2-A11E-AAC3FAFF1E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8A51C28-2E96-410A-A153-8C0E8726CE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D4C2BAC-D28C-40B5-A20E-0DEFD5C5B59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2E1574D-7A8E-4199-8D59-0E7230F529C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E954B8D-90A2-4A3B-A82C-0081E37AE4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142549B-4371-4C82-9D6C-B15DB9105F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1497072-79DC-4240-AC52-E24AB392A90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94C7211-8FAC-451B-9FF1-F0BB0FF2CD2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D254603-B458-4E89-8062-8D403EE751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1D1DC69-5577-4DA5-A86D-AE30FE8002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C32A712-3E1A-4EDD-94AA-B7858BD898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3AD8B78-15EE-4E78-88A2-9C2E4A82F60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8A32FB8-6BBD-4757-B341-B3A11CD577D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392F45A-8CB9-4027-90AD-A2F7A5703E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08AA8C4-7B3D-41BC-BB8C-35F58DDE8AA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3385E49-FC23-4AFE-97DD-89DAC524A4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2F975A29-CDEF-4D87-A378-6C0393BC4518}"/>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8ED8EA78-E8FC-450D-BCEF-CFCB3AF56B43}"/>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AFDFD18A-B83B-4DCE-B5C1-3FA917BE1303}"/>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E2ECEB6B-1239-4B0E-B35B-1A6D31CE406B}"/>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8F722C5-863D-4607-AB00-C2CAF75415C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a:extLst>
            <a:ext uri="{FF2B5EF4-FFF2-40B4-BE49-F238E27FC236}">
              <a16:creationId xmlns:a16="http://schemas.microsoft.com/office/drawing/2014/main" id="{783519EF-2A5F-465F-AF90-0092E54A7323}"/>
            </a:ext>
          </a:extLst>
        </xdr:cNvPr>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id="{8A79C7F1-31F1-47F4-9350-0685C2867477}"/>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7C5A513F-123A-412B-A547-D78FC9C6B283}"/>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a:extLst>
            <a:ext uri="{FF2B5EF4-FFF2-40B4-BE49-F238E27FC236}">
              <a16:creationId xmlns:a16="http://schemas.microsoft.com/office/drawing/2014/main" id="{AF73FC59-30FE-4DB4-8893-C7430B6042E7}"/>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a:extLst>
            <a:ext uri="{FF2B5EF4-FFF2-40B4-BE49-F238E27FC236}">
              <a16:creationId xmlns:a16="http://schemas.microsoft.com/office/drawing/2014/main" id="{72CC9580-8018-4FFD-8005-B25DA548B79A}"/>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a:extLst>
            <a:ext uri="{FF2B5EF4-FFF2-40B4-BE49-F238E27FC236}">
              <a16:creationId xmlns:a16="http://schemas.microsoft.com/office/drawing/2014/main" id="{A89BC94B-45CC-4F72-9716-C23C352C77D9}"/>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BE9044E-0A81-4FAC-9608-7A15003A8B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8A662C-135C-47FC-8FAA-13EFEA7745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1B0C5A-5F85-4443-A299-B288448A0F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1013C5-C727-4CE4-9295-A30BB8555F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BFC835-4D6A-4E4D-962B-DDF1B71F151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a:extLst>
            <a:ext uri="{FF2B5EF4-FFF2-40B4-BE49-F238E27FC236}">
              <a16:creationId xmlns:a16="http://schemas.microsoft.com/office/drawing/2014/main" id="{C5FAC02B-E978-4360-A11A-B41CA058EFD8}"/>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74" name="楕円 73">
          <a:extLst>
            <a:ext uri="{FF2B5EF4-FFF2-40B4-BE49-F238E27FC236}">
              <a16:creationId xmlns:a16="http://schemas.microsoft.com/office/drawing/2014/main" id="{1F329D20-2BE2-4045-9155-F002683A0E08}"/>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53340</xdr:rowOff>
    </xdr:to>
    <xdr:cxnSp macro="">
      <xdr:nvCxnSpPr>
        <xdr:cNvPr id="75" name="直線コネクタ 74">
          <a:extLst>
            <a:ext uri="{FF2B5EF4-FFF2-40B4-BE49-F238E27FC236}">
              <a16:creationId xmlns:a16="http://schemas.microsoft.com/office/drawing/2014/main" id="{A27B4D53-7495-4E57-AA17-A0E859F83718}"/>
            </a:ext>
          </a:extLst>
        </xdr:cNvPr>
        <xdr:cNvCxnSpPr/>
      </xdr:nvCxnSpPr>
      <xdr:spPr>
        <a:xfrm flipV="1">
          <a:off x="2908300" y="653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mainValue【図書館】&#10;有形固定資産減価償却率">
          <a:extLst>
            <a:ext uri="{FF2B5EF4-FFF2-40B4-BE49-F238E27FC236}">
              <a16:creationId xmlns:a16="http://schemas.microsoft.com/office/drawing/2014/main" id="{34B25F7F-BF1B-4E06-900C-583025441DC5}"/>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mainValue【図書館】&#10;有形固定資産減価償却率">
          <a:extLst>
            <a:ext uri="{FF2B5EF4-FFF2-40B4-BE49-F238E27FC236}">
              <a16:creationId xmlns:a16="http://schemas.microsoft.com/office/drawing/2014/main" id="{04F709DB-19AD-49D4-8D4A-98A8BD93FF1C}"/>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575638CF-11FC-4266-919C-A1190C73EB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FA55B993-45FA-485A-A961-89B0B4BEA8F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B5C14310-8871-43D4-91C1-02AF5E6FEA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9303DBB5-987A-46AD-9757-D60E09BABF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FF0BBAB1-60E8-4773-A3D6-21444D8B6EC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9DFEA724-896F-4EF7-9B64-70C3884FB5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92FCA54D-FC0A-487A-8E4A-5DC30A9529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B82F9778-BE5B-4332-93A4-10F5C8212A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EB4DCF40-0680-49E3-95CA-4638954F1F1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D70C71EC-CB9C-4459-BE68-C05E9B6EC7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C571F71B-A118-47D9-A917-2CC26D6787A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0CCBDE0A-F04B-439E-AC55-F8F96A7B12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EAF99587-8F5B-49C2-A68B-04CABC44C10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6A5BAACA-82B6-45C3-9BEA-202D2492084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E3A6DA35-6179-46FC-A55D-9C3C3C7410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50BABBDB-3515-4B8D-A965-F75DD463572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4695AD62-4137-477F-B6AF-F4CB5B2479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79827D64-1990-4BB4-B2E8-9216198A729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423CDB90-FC5E-4EB3-92FC-489CD66553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266D2DED-114F-4970-86F2-73107E115E1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929936C6-C832-4D85-9D03-C409C9024F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7A4F0C3A-B32F-4285-AD5B-1A2A64DB3D3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93B934C0-46BA-4A4A-BCFC-0DA46CDEAB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a:extLst>
            <a:ext uri="{FF2B5EF4-FFF2-40B4-BE49-F238E27FC236}">
              <a16:creationId xmlns:a16="http://schemas.microsoft.com/office/drawing/2014/main" id="{1261F20B-43C9-4348-8868-9629A6415C46}"/>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a:extLst>
            <a:ext uri="{FF2B5EF4-FFF2-40B4-BE49-F238E27FC236}">
              <a16:creationId xmlns:a16="http://schemas.microsoft.com/office/drawing/2014/main" id="{FD0DA0D5-4371-487E-968B-21EB297C8696}"/>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a:extLst>
            <a:ext uri="{FF2B5EF4-FFF2-40B4-BE49-F238E27FC236}">
              <a16:creationId xmlns:a16="http://schemas.microsoft.com/office/drawing/2014/main" id="{74BC22D7-01B1-40F8-AF2E-BFC38942ACE5}"/>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a:extLst>
            <a:ext uri="{FF2B5EF4-FFF2-40B4-BE49-F238E27FC236}">
              <a16:creationId xmlns:a16="http://schemas.microsoft.com/office/drawing/2014/main" id="{57BC02CA-8D3F-4A30-AE69-A2522E21D0D1}"/>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a:extLst>
            <a:ext uri="{FF2B5EF4-FFF2-40B4-BE49-F238E27FC236}">
              <a16:creationId xmlns:a16="http://schemas.microsoft.com/office/drawing/2014/main" id="{91BD18EB-3AE5-4799-9843-AABA4F53AB49}"/>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a:extLst>
            <a:ext uri="{FF2B5EF4-FFF2-40B4-BE49-F238E27FC236}">
              <a16:creationId xmlns:a16="http://schemas.microsoft.com/office/drawing/2014/main" id="{BB60EE86-509A-4641-B0E1-FA716815C8FA}"/>
            </a:ext>
          </a:extLst>
        </xdr:cNvPr>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a:extLst>
            <a:ext uri="{FF2B5EF4-FFF2-40B4-BE49-F238E27FC236}">
              <a16:creationId xmlns:a16="http://schemas.microsoft.com/office/drawing/2014/main" id="{9559797D-E6EE-4664-B162-392ABBDDDB32}"/>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a:extLst>
            <a:ext uri="{FF2B5EF4-FFF2-40B4-BE49-F238E27FC236}">
              <a16:creationId xmlns:a16="http://schemas.microsoft.com/office/drawing/2014/main" id="{46AE3866-CACD-4500-9202-4681E2A3F55A}"/>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9" name="n_1aveValue【図書館】&#10;一人当たり面積">
          <a:extLst>
            <a:ext uri="{FF2B5EF4-FFF2-40B4-BE49-F238E27FC236}">
              <a16:creationId xmlns:a16="http://schemas.microsoft.com/office/drawing/2014/main" id="{BC01E33A-DDBE-405D-809E-05AD2A02903C}"/>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a:extLst>
            <a:ext uri="{FF2B5EF4-FFF2-40B4-BE49-F238E27FC236}">
              <a16:creationId xmlns:a16="http://schemas.microsoft.com/office/drawing/2014/main" id="{9D14BCC6-9E84-4743-9341-059D9756309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11" name="n_2aveValue【図書館】&#10;一人当たり面積">
          <a:extLst>
            <a:ext uri="{FF2B5EF4-FFF2-40B4-BE49-F238E27FC236}">
              <a16:creationId xmlns:a16="http://schemas.microsoft.com/office/drawing/2014/main" id="{FE8BDC19-7899-49B3-81FF-5F9D2E6143D8}"/>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F240173-2027-42E1-ABC7-93B5AB54BA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9BB7C47-5E37-4FE9-B777-CB7287EA50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C6C4DD1-D79E-40DE-940F-E079AA2A8D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CD12E5A-2B48-4E63-99D7-80C5BE9D06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17BD21C-526B-443D-893D-54682486F0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17" name="楕円 116">
          <a:extLst>
            <a:ext uri="{FF2B5EF4-FFF2-40B4-BE49-F238E27FC236}">
              <a16:creationId xmlns:a16="http://schemas.microsoft.com/office/drawing/2014/main" id="{33D40DE6-0B79-4087-9888-BDE516462AC9}"/>
            </a:ext>
          </a:extLst>
        </xdr:cNvPr>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18" name="楕円 117">
          <a:extLst>
            <a:ext uri="{FF2B5EF4-FFF2-40B4-BE49-F238E27FC236}">
              <a16:creationId xmlns:a16="http://schemas.microsoft.com/office/drawing/2014/main" id="{A45231B8-F7BC-4DFB-A982-5DC47B7C4824}"/>
            </a:ext>
          </a:extLst>
        </xdr:cNvPr>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38100</xdr:rowOff>
    </xdr:to>
    <xdr:cxnSp macro="">
      <xdr:nvCxnSpPr>
        <xdr:cNvPr id="119" name="直線コネクタ 118">
          <a:extLst>
            <a:ext uri="{FF2B5EF4-FFF2-40B4-BE49-F238E27FC236}">
              <a16:creationId xmlns:a16="http://schemas.microsoft.com/office/drawing/2014/main" id="{EC6A7BE3-D5F4-45D5-AEA4-5AC01EC1FEE2}"/>
            </a:ext>
          </a:extLst>
        </xdr:cNvPr>
        <xdr:cNvCxnSpPr/>
      </xdr:nvCxnSpPr>
      <xdr:spPr>
        <a:xfrm flipV="1">
          <a:off x="8750300" y="619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86377</xdr:rowOff>
    </xdr:from>
    <xdr:ext cx="469744" cy="259045"/>
    <xdr:sp macro="" textlink="">
      <xdr:nvSpPr>
        <xdr:cNvPr id="120" name="n_1mainValue【図書館】&#10;一人当たり面積">
          <a:extLst>
            <a:ext uri="{FF2B5EF4-FFF2-40B4-BE49-F238E27FC236}">
              <a16:creationId xmlns:a16="http://schemas.microsoft.com/office/drawing/2014/main" id="{A9D08830-6CEE-4794-BFC2-EFEB4209C2B7}"/>
            </a:ext>
          </a:extLst>
        </xdr:cNvPr>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105427</xdr:rowOff>
    </xdr:from>
    <xdr:ext cx="469744" cy="259045"/>
    <xdr:sp macro="" textlink="">
      <xdr:nvSpPr>
        <xdr:cNvPr id="121" name="n_2mainValue【図書館】&#10;一人当たり面積">
          <a:extLst>
            <a:ext uri="{FF2B5EF4-FFF2-40B4-BE49-F238E27FC236}">
              <a16:creationId xmlns:a16="http://schemas.microsoft.com/office/drawing/2014/main" id="{62112F73-9827-474B-BDB7-FE9FFBE7772C}"/>
            </a:ext>
          </a:extLst>
        </xdr:cNvPr>
        <xdr:cNvSpPr txBox="1"/>
      </xdr:nvSpPr>
      <xdr:spPr>
        <a:xfrm>
          <a:off x="8515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24A38986-31A6-4A71-8BB8-EBD20841F7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C00CA7FB-9020-457C-A4F7-B844B6A625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72E13646-3014-4787-9D24-516A9827CE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530729DA-64D3-4E23-8EBC-FC8A733363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1E573ED7-16FC-471D-ACE2-46BA22BABB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146B95E5-7EB7-4A39-85B5-A40A9D0F68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5D87FFC4-494C-4ECC-BAF3-64BC66F4EF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2916AF02-A2C3-4409-9447-0766EC7965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D3976D22-511C-476D-81B9-0303A62734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A8DA1288-E296-4929-BB92-E270F0F1ED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FD9C6D52-84BE-4D9F-B11C-33F44E75172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CE9A64BE-C555-4286-BD55-003C6EFAB8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E6DDB9D9-929A-4148-B53C-1B907EDA955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0AC471F2-AC31-4DAE-8F53-09A9E284D64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7A55A346-E0F2-4EA2-8E26-B672668440F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CC777EB9-2A85-4630-B4D3-19ACBD3F93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BDBFF74E-59A2-4A76-B44A-9847EE18AC6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E85FD853-1526-4A54-B086-A67FB1E0EB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6B018EC6-FB0F-485D-83D9-C057A7025F5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E20462E1-BFE9-46E0-AD05-1914706B0C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3C55566A-E703-4B54-846B-061EEF708BC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2B70F502-04F3-4E75-ACEB-CAA997B46D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335D50DE-35B4-47FB-AE13-7FA17D865D4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5EC5625E-3C2B-4DDF-BC9A-E8B042A701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a:extLst>
            <a:ext uri="{FF2B5EF4-FFF2-40B4-BE49-F238E27FC236}">
              <a16:creationId xmlns:a16="http://schemas.microsoft.com/office/drawing/2014/main" id="{9972D0FB-E034-4C70-96D0-77A8BA7F75C4}"/>
            </a:ext>
          </a:extLst>
        </xdr:cNvPr>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C6FF24AA-55CE-46AE-872D-C98BDBF53256}"/>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a:extLst>
            <a:ext uri="{FF2B5EF4-FFF2-40B4-BE49-F238E27FC236}">
              <a16:creationId xmlns:a16="http://schemas.microsoft.com/office/drawing/2014/main" id="{51F21F7D-0493-4A14-82A5-89D4523313D1}"/>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id="{EA9F1939-5D56-4822-A21F-44B12BA74EB9}"/>
            </a:ext>
          </a:extLst>
        </xdr:cNvPr>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a:extLst>
            <a:ext uri="{FF2B5EF4-FFF2-40B4-BE49-F238E27FC236}">
              <a16:creationId xmlns:a16="http://schemas.microsoft.com/office/drawing/2014/main" id="{AF170DFE-8318-4D36-B489-35ED396BB259}"/>
            </a:ext>
          </a:extLst>
        </xdr:cNvPr>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B7D04A6A-2AE0-46A2-BE1B-AE3C6C9791F4}"/>
            </a:ext>
          </a:extLst>
        </xdr:cNvPr>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a:extLst>
            <a:ext uri="{FF2B5EF4-FFF2-40B4-BE49-F238E27FC236}">
              <a16:creationId xmlns:a16="http://schemas.microsoft.com/office/drawing/2014/main" id="{EF0F846E-3D49-4E59-9236-1BF110D2BA2F}"/>
            </a:ext>
          </a:extLst>
        </xdr:cNvPr>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a:extLst>
            <a:ext uri="{FF2B5EF4-FFF2-40B4-BE49-F238E27FC236}">
              <a16:creationId xmlns:a16="http://schemas.microsoft.com/office/drawing/2014/main" id="{1B540FB2-72F0-48B1-93B7-D9C93C0615EB}"/>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a:extLst>
            <a:ext uri="{FF2B5EF4-FFF2-40B4-BE49-F238E27FC236}">
              <a16:creationId xmlns:a16="http://schemas.microsoft.com/office/drawing/2014/main" id="{E395913C-24BE-4855-84DB-5A5CC3A89E87}"/>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a:extLst>
            <a:ext uri="{FF2B5EF4-FFF2-40B4-BE49-F238E27FC236}">
              <a16:creationId xmlns:a16="http://schemas.microsoft.com/office/drawing/2014/main" id="{2E7168A5-6730-46F4-B61B-AAD105482C6B}"/>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6" name="n_2aveValue【体育館・プール】&#10;有形固定資産減価償却率">
          <a:extLst>
            <a:ext uri="{FF2B5EF4-FFF2-40B4-BE49-F238E27FC236}">
              <a16:creationId xmlns:a16="http://schemas.microsoft.com/office/drawing/2014/main" id="{8ADD29B5-9A1A-4077-AA0B-4A590C644B3E}"/>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A195CA7-FEB7-4BD2-B221-7F99C262D9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5037D3C9-A061-4ECA-B675-603934B7E7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A5E7E577-102B-43B8-966F-69C962502A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10A9B09-80D1-4DCB-B279-0AAA675110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2051D17-97EF-461F-8AE8-D163FF6CBB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62" name="楕円 161">
          <a:extLst>
            <a:ext uri="{FF2B5EF4-FFF2-40B4-BE49-F238E27FC236}">
              <a16:creationId xmlns:a16="http://schemas.microsoft.com/office/drawing/2014/main" id="{1FB60F7A-E0A5-4225-BCE1-32E101A445FA}"/>
            </a:ext>
          </a:extLst>
        </xdr:cNvPr>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105410</xdr:rowOff>
    </xdr:from>
    <xdr:to>
      <xdr:col>15</xdr:col>
      <xdr:colOff>101600</xdr:colOff>
      <xdr:row>58</xdr:row>
      <xdr:rowOff>35560</xdr:rowOff>
    </xdr:to>
    <xdr:sp macro="" textlink="">
      <xdr:nvSpPr>
        <xdr:cNvPr id="163" name="楕円 162">
          <a:extLst>
            <a:ext uri="{FF2B5EF4-FFF2-40B4-BE49-F238E27FC236}">
              <a16:creationId xmlns:a16="http://schemas.microsoft.com/office/drawing/2014/main" id="{1F27520F-F1D5-4528-9240-F78498F1B51A}"/>
            </a:ext>
          </a:extLst>
        </xdr:cNvPr>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108585</xdr:rowOff>
    </xdr:from>
    <xdr:to>
      <xdr:col>19</xdr:col>
      <xdr:colOff>177800</xdr:colOff>
      <xdr:row>57</xdr:row>
      <xdr:rowOff>156210</xdr:rowOff>
    </xdr:to>
    <xdr:cxnSp macro="">
      <xdr:nvCxnSpPr>
        <xdr:cNvPr id="164" name="直線コネクタ 163">
          <a:extLst>
            <a:ext uri="{FF2B5EF4-FFF2-40B4-BE49-F238E27FC236}">
              <a16:creationId xmlns:a16="http://schemas.microsoft.com/office/drawing/2014/main" id="{87933113-36BC-4AB2-BB8F-FD24443DE362}"/>
            </a:ext>
          </a:extLst>
        </xdr:cNvPr>
        <xdr:cNvCxnSpPr/>
      </xdr:nvCxnSpPr>
      <xdr:spPr>
        <a:xfrm flipV="1">
          <a:off x="2908300" y="98812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4462</xdr:rowOff>
    </xdr:from>
    <xdr:ext cx="405111" cy="259045"/>
    <xdr:sp macro="" textlink="">
      <xdr:nvSpPr>
        <xdr:cNvPr id="165" name="n_1mainValue【体育館・プール】&#10;有形固定資産減価償却率">
          <a:extLst>
            <a:ext uri="{FF2B5EF4-FFF2-40B4-BE49-F238E27FC236}">
              <a16:creationId xmlns:a16="http://schemas.microsoft.com/office/drawing/2014/main" id="{83469F4F-B8E0-4AE8-B31C-85D4C9E2804D}"/>
            </a:ext>
          </a:extLst>
        </xdr:cNvPr>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66" name="n_2mainValue【体育館・プール】&#10;有形固定資産減価償却率">
          <a:extLst>
            <a:ext uri="{FF2B5EF4-FFF2-40B4-BE49-F238E27FC236}">
              <a16:creationId xmlns:a16="http://schemas.microsoft.com/office/drawing/2014/main" id="{96DE62B8-9E8D-4847-AA88-F4C78C4C7AB0}"/>
            </a:ext>
          </a:extLst>
        </xdr:cNvPr>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485DFF6A-3BF8-4793-80FE-BB20C2DFC8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779E275D-AD56-42EF-A513-E85E5C91F8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1C182A02-DC5D-4CF8-B4B8-E51A1CFBED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461D83A2-3D1E-4CCC-B6AB-6739850B29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DDA0A42F-4FDC-487A-8281-A1575EFD1F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47E552C9-7A20-4C21-90D2-CEFBAF0122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6FE8C2C8-84CE-4EBD-9009-5C89C8EBEE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CD065652-6D38-40CD-8662-F75629FE92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1E2E65C5-A3F1-415F-B234-3FE429E346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2CAAA895-FED9-475E-B3BF-685FC781A5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a:extLst>
            <a:ext uri="{FF2B5EF4-FFF2-40B4-BE49-F238E27FC236}">
              <a16:creationId xmlns:a16="http://schemas.microsoft.com/office/drawing/2014/main" id="{3D06AE52-DF33-49B6-9A4C-A24D124B2D8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a:extLst>
            <a:ext uri="{FF2B5EF4-FFF2-40B4-BE49-F238E27FC236}">
              <a16:creationId xmlns:a16="http://schemas.microsoft.com/office/drawing/2014/main" id="{E6394777-7DC3-4248-A615-7D09247598A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a:extLst>
            <a:ext uri="{FF2B5EF4-FFF2-40B4-BE49-F238E27FC236}">
              <a16:creationId xmlns:a16="http://schemas.microsoft.com/office/drawing/2014/main" id="{6D2CDB0E-7DF1-478D-AE20-F8EDEB12E6A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a:extLst>
            <a:ext uri="{FF2B5EF4-FFF2-40B4-BE49-F238E27FC236}">
              <a16:creationId xmlns:a16="http://schemas.microsoft.com/office/drawing/2014/main" id="{76159583-B6B2-4F24-9843-EA207952903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a:extLst>
            <a:ext uri="{FF2B5EF4-FFF2-40B4-BE49-F238E27FC236}">
              <a16:creationId xmlns:a16="http://schemas.microsoft.com/office/drawing/2014/main" id="{23578C9F-5E98-402E-8AED-C477A623048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a:extLst>
            <a:ext uri="{FF2B5EF4-FFF2-40B4-BE49-F238E27FC236}">
              <a16:creationId xmlns:a16="http://schemas.microsoft.com/office/drawing/2014/main" id="{1067DF78-6B3D-457A-991F-14F4522319A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a:extLst>
            <a:ext uri="{FF2B5EF4-FFF2-40B4-BE49-F238E27FC236}">
              <a16:creationId xmlns:a16="http://schemas.microsoft.com/office/drawing/2014/main" id="{BE86FC41-2F28-4D3E-A3BE-76FABF712B7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a:extLst>
            <a:ext uri="{FF2B5EF4-FFF2-40B4-BE49-F238E27FC236}">
              <a16:creationId xmlns:a16="http://schemas.microsoft.com/office/drawing/2014/main" id="{1A3CF8ED-6953-4D1A-9032-4A9B86A9B6F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8A943B16-F16C-4B35-8B35-5702CE6B47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id="{ADFE6F14-D2C9-44F5-ADEE-8A6739A7A9F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A2B4D323-42CB-4045-877B-CF819AA418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a:extLst>
            <a:ext uri="{FF2B5EF4-FFF2-40B4-BE49-F238E27FC236}">
              <a16:creationId xmlns:a16="http://schemas.microsoft.com/office/drawing/2014/main" id="{BB0D79AC-8B18-4A89-B21E-68F7F3B47808}"/>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a:extLst>
            <a:ext uri="{FF2B5EF4-FFF2-40B4-BE49-F238E27FC236}">
              <a16:creationId xmlns:a16="http://schemas.microsoft.com/office/drawing/2014/main" id="{CCC400F1-1251-47CF-8420-3896AF78B4E9}"/>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a:extLst>
            <a:ext uri="{FF2B5EF4-FFF2-40B4-BE49-F238E27FC236}">
              <a16:creationId xmlns:a16="http://schemas.microsoft.com/office/drawing/2014/main" id="{DA279BF0-2209-4FAA-86E1-365EF5BF7283}"/>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a:extLst>
            <a:ext uri="{FF2B5EF4-FFF2-40B4-BE49-F238E27FC236}">
              <a16:creationId xmlns:a16="http://schemas.microsoft.com/office/drawing/2014/main" id="{530EAC37-9CAD-4808-87FD-D2E13F4B52E0}"/>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a:extLst>
            <a:ext uri="{FF2B5EF4-FFF2-40B4-BE49-F238E27FC236}">
              <a16:creationId xmlns:a16="http://schemas.microsoft.com/office/drawing/2014/main" id="{112F8612-BEF9-4171-B547-3020E93157C9}"/>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a:extLst>
            <a:ext uri="{FF2B5EF4-FFF2-40B4-BE49-F238E27FC236}">
              <a16:creationId xmlns:a16="http://schemas.microsoft.com/office/drawing/2014/main" id="{79894773-2341-4210-82D2-557F0A6FBD4A}"/>
            </a:ext>
          </a:extLst>
        </xdr:cNvPr>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a:extLst>
            <a:ext uri="{FF2B5EF4-FFF2-40B4-BE49-F238E27FC236}">
              <a16:creationId xmlns:a16="http://schemas.microsoft.com/office/drawing/2014/main" id="{0435A4E8-44E1-41D5-8325-303EBEE650B8}"/>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a:extLst>
            <a:ext uri="{FF2B5EF4-FFF2-40B4-BE49-F238E27FC236}">
              <a16:creationId xmlns:a16="http://schemas.microsoft.com/office/drawing/2014/main" id="{712BF4A6-17F3-41EE-8CF1-389E924EDD77}"/>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a:extLst>
            <a:ext uri="{FF2B5EF4-FFF2-40B4-BE49-F238E27FC236}">
              <a16:creationId xmlns:a16="http://schemas.microsoft.com/office/drawing/2014/main" id="{07969C78-D0E1-42AF-B8AE-F1109C593F50}"/>
            </a:ext>
          </a:extLst>
        </xdr:cNvPr>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a:extLst>
            <a:ext uri="{FF2B5EF4-FFF2-40B4-BE49-F238E27FC236}">
              <a16:creationId xmlns:a16="http://schemas.microsoft.com/office/drawing/2014/main" id="{42CB85E1-A1B0-4B3F-84FD-5B1836480EF5}"/>
            </a:ext>
          </a:extLst>
        </xdr:cNvPr>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a:extLst>
            <a:ext uri="{FF2B5EF4-FFF2-40B4-BE49-F238E27FC236}">
              <a16:creationId xmlns:a16="http://schemas.microsoft.com/office/drawing/2014/main" id="{C0B919BD-3BC8-4939-828D-80A525FF8CAC}"/>
            </a:ext>
          </a:extLst>
        </xdr:cNvPr>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E67E01D-C419-414C-8D8F-979023C2D2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557C82D5-FB16-4AFD-ADF9-0BA708A955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59F9A925-E264-4169-A4BB-84BB6F53F7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D2C26547-2A05-4C19-A89C-453C59B426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88F8F97-0600-42D8-BB9C-B36F7CFDC6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141224</xdr:rowOff>
    </xdr:from>
    <xdr:to>
      <xdr:col>50</xdr:col>
      <xdr:colOff>165100</xdr:colOff>
      <xdr:row>62</xdr:row>
      <xdr:rowOff>71374</xdr:rowOff>
    </xdr:to>
    <xdr:sp macro="" textlink="">
      <xdr:nvSpPr>
        <xdr:cNvPr id="204" name="楕円 203">
          <a:extLst>
            <a:ext uri="{FF2B5EF4-FFF2-40B4-BE49-F238E27FC236}">
              <a16:creationId xmlns:a16="http://schemas.microsoft.com/office/drawing/2014/main" id="{CDDAFDC3-12C0-4422-BA19-AEAD70F946BC}"/>
            </a:ext>
          </a:extLst>
        </xdr:cNvPr>
        <xdr:cNvSpPr/>
      </xdr:nvSpPr>
      <xdr:spPr>
        <a:xfrm>
          <a:off x="958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145796</xdr:rowOff>
    </xdr:from>
    <xdr:to>
      <xdr:col>46</xdr:col>
      <xdr:colOff>38100</xdr:colOff>
      <xdr:row>62</xdr:row>
      <xdr:rowOff>75946</xdr:rowOff>
    </xdr:to>
    <xdr:sp macro="" textlink="">
      <xdr:nvSpPr>
        <xdr:cNvPr id="205" name="楕円 204">
          <a:extLst>
            <a:ext uri="{FF2B5EF4-FFF2-40B4-BE49-F238E27FC236}">
              <a16:creationId xmlns:a16="http://schemas.microsoft.com/office/drawing/2014/main" id="{639DDDC3-31DA-44DE-B92B-B41F9144FEB6}"/>
            </a:ext>
          </a:extLst>
        </xdr:cNvPr>
        <xdr:cNvSpPr/>
      </xdr:nvSpPr>
      <xdr:spPr>
        <a:xfrm>
          <a:off x="8699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20574</xdr:rowOff>
    </xdr:from>
    <xdr:to>
      <xdr:col>50</xdr:col>
      <xdr:colOff>114300</xdr:colOff>
      <xdr:row>62</xdr:row>
      <xdr:rowOff>25146</xdr:rowOff>
    </xdr:to>
    <xdr:cxnSp macro="">
      <xdr:nvCxnSpPr>
        <xdr:cNvPr id="206" name="直線コネクタ 205">
          <a:extLst>
            <a:ext uri="{FF2B5EF4-FFF2-40B4-BE49-F238E27FC236}">
              <a16:creationId xmlns:a16="http://schemas.microsoft.com/office/drawing/2014/main" id="{90451706-6FC5-4145-A242-06F5BD97F839}"/>
            </a:ext>
          </a:extLst>
        </xdr:cNvPr>
        <xdr:cNvCxnSpPr/>
      </xdr:nvCxnSpPr>
      <xdr:spPr>
        <a:xfrm flipV="1">
          <a:off x="8750300" y="1065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62501</xdr:rowOff>
    </xdr:from>
    <xdr:ext cx="469744" cy="259045"/>
    <xdr:sp macro="" textlink="">
      <xdr:nvSpPr>
        <xdr:cNvPr id="207" name="n_1mainValue【体育館・プール】&#10;一人当たり面積">
          <a:extLst>
            <a:ext uri="{FF2B5EF4-FFF2-40B4-BE49-F238E27FC236}">
              <a16:creationId xmlns:a16="http://schemas.microsoft.com/office/drawing/2014/main" id="{FAADB119-65A1-485C-8469-A0D07BED8386}"/>
            </a:ext>
          </a:extLst>
        </xdr:cNvPr>
        <xdr:cNvSpPr txBox="1"/>
      </xdr:nvSpPr>
      <xdr:spPr>
        <a:xfrm>
          <a:off x="93917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67073</xdr:rowOff>
    </xdr:from>
    <xdr:ext cx="469744" cy="259045"/>
    <xdr:sp macro="" textlink="">
      <xdr:nvSpPr>
        <xdr:cNvPr id="208" name="n_2mainValue【体育館・プール】&#10;一人当たり面積">
          <a:extLst>
            <a:ext uri="{FF2B5EF4-FFF2-40B4-BE49-F238E27FC236}">
              <a16:creationId xmlns:a16="http://schemas.microsoft.com/office/drawing/2014/main" id="{72F5384A-67E0-44A9-AB5C-F40455C96976}"/>
            </a:ext>
          </a:extLst>
        </xdr:cNvPr>
        <xdr:cNvSpPr txBox="1"/>
      </xdr:nvSpPr>
      <xdr:spPr>
        <a:xfrm>
          <a:off x="8515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F3C79CCD-DDD8-4003-A811-30A42D77E3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19409468-77EB-4FB6-A5E0-0CC8799C62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CE1CB96E-457E-46AA-B1D6-AB5FC3F9E8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F6DABB61-9F90-42E9-80D3-E4696A0139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F15291F5-F107-4948-8876-01DAEF282A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64249C95-CF38-41BC-A852-9A9BE965B7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5A46AEC4-66B3-4873-A4F4-22E7D61AB0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410C4979-DB76-4B48-9A91-CB0C618026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D27141E6-5DF9-49F3-AC1A-818C51440F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F787249F-ED64-49DF-A5EE-D6036743386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a:extLst>
            <a:ext uri="{FF2B5EF4-FFF2-40B4-BE49-F238E27FC236}">
              <a16:creationId xmlns:a16="http://schemas.microsoft.com/office/drawing/2014/main" id="{3DDC6CBF-927B-4193-8470-9A089B055D6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a:extLst>
            <a:ext uri="{FF2B5EF4-FFF2-40B4-BE49-F238E27FC236}">
              <a16:creationId xmlns:a16="http://schemas.microsoft.com/office/drawing/2014/main" id="{441E75E0-A038-45B6-99D0-FD3E07F93A1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a:extLst>
            <a:ext uri="{FF2B5EF4-FFF2-40B4-BE49-F238E27FC236}">
              <a16:creationId xmlns:a16="http://schemas.microsoft.com/office/drawing/2014/main" id="{FDD99708-79DE-41DD-A0C3-3334C37AB1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a:extLst>
            <a:ext uri="{FF2B5EF4-FFF2-40B4-BE49-F238E27FC236}">
              <a16:creationId xmlns:a16="http://schemas.microsoft.com/office/drawing/2014/main" id="{4997C373-F9A7-4FEE-8C46-8F655B95016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a:extLst>
            <a:ext uri="{FF2B5EF4-FFF2-40B4-BE49-F238E27FC236}">
              <a16:creationId xmlns:a16="http://schemas.microsoft.com/office/drawing/2014/main" id="{AD8C30B1-8706-486E-BEC3-CF94B33B64E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a:extLst>
            <a:ext uri="{FF2B5EF4-FFF2-40B4-BE49-F238E27FC236}">
              <a16:creationId xmlns:a16="http://schemas.microsoft.com/office/drawing/2014/main" id="{03ABE19F-E122-4C6A-AFAA-DB00030B7A0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a:extLst>
            <a:ext uri="{FF2B5EF4-FFF2-40B4-BE49-F238E27FC236}">
              <a16:creationId xmlns:a16="http://schemas.microsoft.com/office/drawing/2014/main" id="{8BF36E4F-CCB7-439F-B39F-742180363E8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a:extLst>
            <a:ext uri="{FF2B5EF4-FFF2-40B4-BE49-F238E27FC236}">
              <a16:creationId xmlns:a16="http://schemas.microsoft.com/office/drawing/2014/main" id="{4E697644-A4B6-43C2-A59E-504821DACAD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a:extLst>
            <a:ext uri="{FF2B5EF4-FFF2-40B4-BE49-F238E27FC236}">
              <a16:creationId xmlns:a16="http://schemas.microsoft.com/office/drawing/2014/main" id="{2ED971D1-C88F-4F22-A0CA-8BB3E7CE45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a:extLst>
            <a:ext uri="{FF2B5EF4-FFF2-40B4-BE49-F238E27FC236}">
              <a16:creationId xmlns:a16="http://schemas.microsoft.com/office/drawing/2014/main" id="{856491B7-18AD-4814-915A-E3F8FE16583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a:extLst>
            <a:ext uri="{FF2B5EF4-FFF2-40B4-BE49-F238E27FC236}">
              <a16:creationId xmlns:a16="http://schemas.microsoft.com/office/drawing/2014/main" id="{6F6BDC0F-1385-4BF5-BF13-4D9A63BFE0F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id="{DFF81FD1-3E69-4A4D-AC7A-20C1797A933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87574428-4DB7-442D-8A83-BAA893D798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18C3727E-8D57-48DB-A51A-41F610AE6FC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id="{CBC33D61-D624-4BBD-A118-410B34C185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a:extLst>
            <a:ext uri="{FF2B5EF4-FFF2-40B4-BE49-F238E27FC236}">
              <a16:creationId xmlns:a16="http://schemas.microsoft.com/office/drawing/2014/main" id="{7387E0D5-B843-4801-8211-4CCBA3578617}"/>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a:extLst>
            <a:ext uri="{FF2B5EF4-FFF2-40B4-BE49-F238E27FC236}">
              <a16:creationId xmlns:a16="http://schemas.microsoft.com/office/drawing/2014/main" id="{D856707B-919D-498D-93E9-0804EFBE32A0}"/>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a:extLst>
            <a:ext uri="{FF2B5EF4-FFF2-40B4-BE49-F238E27FC236}">
              <a16:creationId xmlns:a16="http://schemas.microsoft.com/office/drawing/2014/main" id="{7EF51467-34B7-4C08-91A2-D5C62C812DC7}"/>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a:extLst>
            <a:ext uri="{FF2B5EF4-FFF2-40B4-BE49-F238E27FC236}">
              <a16:creationId xmlns:a16="http://schemas.microsoft.com/office/drawing/2014/main" id="{53379F46-FBB6-4741-BFA8-DE2F7BE03126}"/>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a:extLst>
            <a:ext uri="{FF2B5EF4-FFF2-40B4-BE49-F238E27FC236}">
              <a16:creationId xmlns:a16="http://schemas.microsoft.com/office/drawing/2014/main" id="{F24FA463-AAB6-44AB-B31A-2015B1E0159B}"/>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a:extLst>
            <a:ext uri="{FF2B5EF4-FFF2-40B4-BE49-F238E27FC236}">
              <a16:creationId xmlns:a16="http://schemas.microsoft.com/office/drawing/2014/main" id="{2C9907AC-30EB-4357-95A6-ECEFA07F5286}"/>
            </a:ext>
          </a:extLst>
        </xdr:cNvPr>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a:extLst>
            <a:ext uri="{FF2B5EF4-FFF2-40B4-BE49-F238E27FC236}">
              <a16:creationId xmlns:a16="http://schemas.microsoft.com/office/drawing/2014/main" id="{61A14713-DEBA-4BF7-B705-49E349BA3277}"/>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a:extLst>
            <a:ext uri="{FF2B5EF4-FFF2-40B4-BE49-F238E27FC236}">
              <a16:creationId xmlns:a16="http://schemas.microsoft.com/office/drawing/2014/main" id="{CC8EB6AC-DB0F-4446-951A-C6827CDD3890}"/>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a:extLst>
            <a:ext uri="{FF2B5EF4-FFF2-40B4-BE49-F238E27FC236}">
              <a16:creationId xmlns:a16="http://schemas.microsoft.com/office/drawing/2014/main" id="{429382C8-0676-442E-8D58-AC080316AF13}"/>
            </a:ext>
          </a:extLst>
        </xdr:cNvPr>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a:extLst>
            <a:ext uri="{FF2B5EF4-FFF2-40B4-BE49-F238E27FC236}">
              <a16:creationId xmlns:a16="http://schemas.microsoft.com/office/drawing/2014/main" id="{E8678204-D903-4E15-A167-2BC4E365410C}"/>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44" name="n_2aveValue【福祉施設】&#10;有形固定資産減価償却率">
          <a:extLst>
            <a:ext uri="{FF2B5EF4-FFF2-40B4-BE49-F238E27FC236}">
              <a16:creationId xmlns:a16="http://schemas.microsoft.com/office/drawing/2014/main" id="{E2339354-FB64-4BC3-A5CA-D2A174975ABC}"/>
            </a:ext>
          </a:extLst>
        </xdr:cNvPr>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D20970C2-0437-4473-A075-72643554FF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DDA7FFD3-5578-4C4A-8326-7A0F5F98F0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58F5718B-890B-474E-854D-FA09011CC9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9E6688D-A5E3-4D7E-8762-AC5BB0A277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8C52F1ED-F390-4E31-A50A-9EC689CEFC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37919</xdr:rowOff>
    </xdr:from>
    <xdr:to>
      <xdr:col>20</xdr:col>
      <xdr:colOff>38100</xdr:colOff>
      <xdr:row>81</xdr:row>
      <xdr:rowOff>139519</xdr:rowOff>
    </xdr:to>
    <xdr:sp macro="" textlink="">
      <xdr:nvSpPr>
        <xdr:cNvPr id="250" name="楕円 249">
          <a:extLst>
            <a:ext uri="{FF2B5EF4-FFF2-40B4-BE49-F238E27FC236}">
              <a16:creationId xmlns:a16="http://schemas.microsoft.com/office/drawing/2014/main" id="{81CDC697-0BEF-45F3-8D8A-740775EBB282}"/>
            </a:ext>
          </a:extLst>
        </xdr:cNvPr>
        <xdr:cNvSpPr/>
      </xdr:nvSpPr>
      <xdr:spPr>
        <a:xfrm>
          <a:off x="3746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51" name="楕円 250">
          <a:extLst>
            <a:ext uri="{FF2B5EF4-FFF2-40B4-BE49-F238E27FC236}">
              <a16:creationId xmlns:a16="http://schemas.microsoft.com/office/drawing/2014/main" id="{22BCF608-4ED3-4885-8301-BABAA815C172}"/>
            </a:ext>
          </a:extLst>
        </xdr:cNvPr>
        <xdr:cNvSpPr/>
      </xdr:nvSpPr>
      <xdr:spPr>
        <a:xfrm>
          <a:off x="2857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154032</xdr:rowOff>
    </xdr:to>
    <xdr:cxnSp macro="">
      <xdr:nvCxnSpPr>
        <xdr:cNvPr id="252" name="直線コネクタ 251">
          <a:extLst>
            <a:ext uri="{FF2B5EF4-FFF2-40B4-BE49-F238E27FC236}">
              <a16:creationId xmlns:a16="http://schemas.microsoft.com/office/drawing/2014/main" id="{DD149C9A-16C4-4EE7-88D5-9C25F0847E23}"/>
            </a:ext>
          </a:extLst>
        </xdr:cNvPr>
        <xdr:cNvCxnSpPr/>
      </xdr:nvCxnSpPr>
      <xdr:spPr>
        <a:xfrm flipV="1">
          <a:off x="2908300" y="139761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156046</xdr:rowOff>
    </xdr:from>
    <xdr:ext cx="405111" cy="259045"/>
    <xdr:sp macro="" textlink="">
      <xdr:nvSpPr>
        <xdr:cNvPr id="253" name="n_1mainValue【福祉施設】&#10;有形固定資産減価償却率">
          <a:extLst>
            <a:ext uri="{FF2B5EF4-FFF2-40B4-BE49-F238E27FC236}">
              <a16:creationId xmlns:a16="http://schemas.microsoft.com/office/drawing/2014/main" id="{1F7D28DA-2D96-4420-82B2-A2F45A4FEF96}"/>
            </a:ext>
          </a:extLst>
        </xdr:cNvPr>
        <xdr:cNvSpPr txBox="1"/>
      </xdr:nvSpPr>
      <xdr:spPr>
        <a:xfrm>
          <a:off x="3582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254" name="n_2mainValue【福祉施設】&#10;有形固定資産減価償却率">
          <a:extLst>
            <a:ext uri="{FF2B5EF4-FFF2-40B4-BE49-F238E27FC236}">
              <a16:creationId xmlns:a16="http://schemas.microsoft.com/office/drawing/2014/main" id="{E8AFA72B-783F-4A87-A46A-F3E5F91FC310}"/>
            </a:ext>
          </a:extLst>
        </xdr:cNvPr>
        <xdr:cNvSpPr txBox="1"/>
      </xdr:nvSpPr>
      <xdr:spPr>
        <a:xfrm>
          <a:off x="2705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125B05A1-085D-4148-A534-DF2B031323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3F0FC1F8-F44F-436C-AA48-F0C84A18A7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D82C5E4A-69B2-4911-AF40-22D91039BC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5AB76B8C-3D17-4F2D-976C-740BF962B5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48F5ED7A-D448-478E-A514-044550E7C4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79863CD1-0FB4-46F3-B099-D8078BCC3B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2D25B876-7ED2-4E3D-9ECD-5EB7AD3291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D04E65EC-5689-4DA6-B85E-9E6BF527A6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23005D0F-CB53-46DB-8BE9-91EC7BF513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AA213DC8-F03A-4F06-BA4F-F02572F62C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id="{EFD601BE-DC19-4162-93E1-77FD3DF1E9A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6F715A7F-4240-4B7F-8F47-3F78339405D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id="{814AA5A9-A017-4855-A45C-BD1B7AB272E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id="{45DAF019-2362-4D68-A672-AA8037E7C9D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id="{A9533F05-D428-4DBA-A404-B6ABFDD78A3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id="{D3D82565-F973-46E8-8A5D-AB5EC2C64B8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id="{73ACE974-CA8F-430A-A392-C71F08284FE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id="{AA566FB2-606E-476C-BF23-1FBD5E4F849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id="{98D5AD7F-E2FF-4C74-B1E6-141A94E361D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a:extLst>
            <a:ext uri="{FF2B5EF4-FFF2-40B4-BE49-F238E27FC236}">
              <a16:creationId xmlns:a16="http://schemas.microsoft.com/office/drawing/2014/main" id="{C498B433-2E5A-47B4-92E1-470D9F02403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id="{F4F7F3AC-DB24-4C6E-BE35-A59595780FD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a:extLst>
            <a:ext uri="{FF2B5EF4-FFF2-40B4-BE49-F238E27FC236}">
              <a16:creationId xmlns:a16="http://schemas.microsoft.com/office/drawing/2014/main" id="{7708F4E5-ACAE-4B06-9657-8FC254E3A45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8968CDE1-07B9-4A61-97A8-F6D728FAB9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7E5361CA-56D3-4480-B227-536783F7B1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63F3EF46-6E73-4ACF-84DF-78187E0B0A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a:extLst>
            <a:ext uri="{FF2B5EF4-FFF2-40B4-BE49-F238E27FC236}">
              <a16:creationId xmlns:a16="http://schemas.microsoft.com/office/drawing/2014/main" id="{A5E3A43B-80B9-4E47-A7F1-39245CDB2363}"/>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a:extLst>
            <a:ext uri="{FF2B5EF4-FFF2-40B4-BE49-F238E27FC236}">
              <a16:creationId xmlns:a16="http://schemas.microsoft.com/office/drawing/2014/main" id="{6CA39DBD-035C-44F5-B2A7-3C8031D8D229}"/>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a:extLst>
            <a:ext uri="{FF2B5EF4-FFF2-40B4-BE49-F238E27FC236}">
              <a16:creationId xmlns:a16="http://schemas.microsoft.com/office/drawing/2014/main" id="{D2658609-72CD-4811-A1AD-4F114B8021D4}"/>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a:extLst>
            <a:ext uri="{FF2B5EF4-FFF2-40B4-BE49-F238E27FC236}">
              <a16:creationId xmlns:a16="http://schemas.microsoft.com/office/drawing/2014/main" id="{F71CD661-3548-42F4-B2FF-3F337E2AEAC6}"/>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a:extLst>
            <a:ext uri="{FF2B5EF4-FFF2-40B4-BE49-F238E27FC236}">
              <a16:creationId xmlns:a16="http://schemas.microsoft.com/office/drawing/2014/main" id="{2BB31345-6947-4FB1-8A41-D82808DAA479}"/>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a:extLst>
            <a:ext uri="{FF2B5EF4-FFF2-40B4-BE49-F238E27FC236}">
              <a16:creationId xmlns:a16="http://schemas.microsoft.com/office/drawing/2014/main" id="{D68EB8A2-EC33-4025-ADBE-D682F93C5F9E}"/>
            </a:ext>
          </a:extLst>
        </xdr:cNvPr>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a:extLst>
            <a:ext uri="{FF2B5EF4-FFF2-40B4-BE49-F238E27FC236}">
              <a16:creationId xmlns:a16="http://schemas.microsoft.com/office/drawing/2014/main" id="{EE22D210-8B23-46A9-B1D5-3DCB03E2B0B4}"/>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a:extLst>
            <a:ext uri="{FF2B5EF4-FFF2-40B4-BE49-F238E27FC236}">
              <a16:creationId xmlns:a16="http://schemas.microsoft.com/office/drawing/2014/main" id="{461564E8-057D-40A2-A511-1F40FD49ED4A}"/>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a:extLst>
            <a:ext uri="{FF2B5EF4-FFF2-40B4-BE49-F238E27FC236}">
              <a16:creationId xmlns:a16="http://schemas.microsoft.com/office/drawing/2014/main" id="{CB6AB02D-FF7A-440F-9E83-1E70641D27EB}"/>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a:extLst>
            <a:ext uri="{FF2B5EF4-FFF2-40B4-BE49-F238E27FC236}">
              <a16:creationId xmlns:a16="http://schemas.microsoft.com/office/drawing/2014/main" id="{37944075-085B-4A2F-BCE6-329135E35015}"/>
            </a:ext>
          </a:extLst>
        </xdr:cNvPr>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94722</xdr:rowOff>
    </xdr:from>
    <xdr:ext cx="469744" cy="259045"/>
    <xdr:sp macro="" textlink="">
      <xdr:nvSpPr>
        <xdr:cNvPr id="290" name="n_2aveValue【福祉施設】&#10;一人当たり面積">
          <a:extLst>
            <a:ext uri="{FF2B5EF4-FFF2-40B4-BE49-F238E27FC236}">
              <a16:creationId xmlns:a16="http://schemas.microsoft.com/office/drawing/2014/main" id="{7364B0A0-98E0-4A88-BC1E-69C64B4F3F97}"/>
            </a:ext>
          </a:extLst>
        </xdr:cNvPr>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FB51689-DAD8-4314-8429-B0B4B85DEE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84A7474-B946-48F3-8B74-0864DBA9FA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9E96972-262A-411D-B8C8-2759E94376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171C5E6-CD71-43BB-94D9-AC9BE54838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9459C0F-8B91-411E-BA72-C14D0CDFD4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296" name="楕円 295">
          <a:extLst>
            <a:ext uri="{FF2B5EF4-FFF2-40B4-BE49-F238E27FC236}">
              <a16:creationId xmlns:a16="http://schemas.microsoft.com/office/drawing/2014/main" id="{008C2D03-659D-4E34-A04E-9F4E245F0EBA}"/>
            </a:ext>
          </a:extLst>
        </xdr:cNvPr>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166914</xdr:rowOff>
    </xdr:from>
    <xdr:to>
      <xdr:col>46</xdr:col>
      <xdr:colOff>38100</xdr:colOff>
      <xdr:row>85</xdr:row>
      <xdr:rowOff>97064</xdr:rowOff>
    </xdr:to>
    <xdr:sp macro="" textlink="">
      <xdr:nvSpPr>
        <xdr:cNvPr id="297" name="楕円 296">
          <a:extLst>
            <a:ext uri="{FF2B5EF4-FFF2-40B4-BE49-F238E27FC236}">
              <a16:creationId xmlns:a16="http://schemas.microsoft.com/office/drawing/2014/main" id="{46949256-8A5E-4A07-BEFB-48184DFCAEDA}"/>
            </a:ext>
          </a:extLst>
        </xdr:cNvPr>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298" name="直線コネクタ 297">
          <a:extLst>
            <a:ext uri="{FF2B5EF4-FFF2-40B4-BE49-F238E27FC236}">
              <a16:creationId xmlns:a16="http://schemas.microsoft.com/office/drawing/2014/main" id="{557284AA-6808-439F-A7E1-CFDFB53687AB}"/>
            </a:ext>
          </a:extLst>
        </xdr:cNvPr>
        <xdr:cNvCxnSpPr/>
      </xdr:nvCxnSpPr>
      <xdr:spPr>
        <a:xfrm flipV="1">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84926</xdr:rowOff>
    </xdr:from>
    <xdr:ext cx="469744" cy="259045"/>
    <xdr:sp macro="" textlink="">
      <xdr:nvSpPr>
        <xdr:cNvPr id="299" name="n_1mainValue【福祉施設】&#10;一人当たり面積">
          <a:extLst>
            <a:ext uri="{FF2B5EF4-FFF2-40B4-BE49-F238E27FC236}">
              <a16:creationId xmlns:a16="http://schemas.microsoft.com/office/drawing/2014/main" id="{F03E5EC4-9F42-4E18-A79B-D543B7426C99}"/>
            </a:ext>
          </a:extLst>
        </xdr:cNvPr>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113591</xdr:rowOff>
    </xdr:from>
    <xdr:ext cx="469744" cy="259045"/>
    <xdr:sp macro="" textlink="">
      <xdr:nvSpPr>
        <xdr:cNvPr id="300" name="n_2mainValue【福祉施設】&#10;一人当たり面積">
          <a:extLst>
            <a:ext uri="{FF2B5EF4-FFF2-40B4-BE49-F238E27FC236}">
              <a16:creationId xmlns:a16="http://schemas.microsoft.com/office/drawing/2014/main" id="{DA2BC3ED-5873-4A0A-817A-CB1E54E52375}"/>
            </a:ext>
          </a:extLst>
        </xdr:cNvPr>
        <xdr:cNvSpPr txBox="1"/>
      </xdr:nvSpPr>
      <xdr:spPr>
        <a:xfrm>
          <a:off x="8515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11E74016-955E-438D-9726-3620BB44DF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40162462-B100-408C-A9E3-75B72B1793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DD2DB39B-7BD8-4EB0-A399-DFE03F11C3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D222E728-A2B5-47A9-964F-DC2C598181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EAFA30A8-D6C0-4607-BB4B-C2E7A0978ED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D43B9BD4-0817-4756-AA48-92F61F7F3D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79A5D894-7520-4EC9-B8BB-91E0CDB13F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316FB7C0-14C8-4BF4-BC09-083ABCE68F4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71A675F1-469E-450B-A2AA-351FEFBAB1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931471DE-B16C-4741-A2A8-6A40FC72365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81688C5F-98A4-41C2-A64D-B992153B204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7751276B-3842-4DE5-A2A7-1B6868E99CD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3385F969-15B6-43C2-9C5A-0EC0F792A04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FAD6E32C-BB31-4461-ABB0-F04A7B40799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D4D6D75B-F38D-4825-A0DB-E463D954A47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44745039-1BD8-49DC-9668-ABCCB5FF75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EFA893CB-DCD3-4457-A58C-9FD94F0E54D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65293C46-9ECC-4185-8129-A73CA84E9B5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C8A52102-AFB1-4A40-A685-60BF748995C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C1B75330-4035-46D9-A920-A0DBE51DEEC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616BF389-B230-415C-B7EC-F8C6D70C16F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333080DC-80B7-4C2C-8E9A-591EEB46E96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E05F622D-1F78-4F69-A176-D74FA36C9C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DACC86E9-0FF8-43A1-A8BF-2D552938AC6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a:extLst>
            <a:ext uri="{FF2B5EF4-FFF2-40B4-BE49-F238E27FC236}">
              <a16:creationId xmlns:a16="http://schemas.microsoft.com/office/drawing/2014/main" id="{0F55DE5D-5E1F-474F-B596-2208D5A895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a:extLst>
            <a:ext uri="{FF2B5EF4-FFF2-40B4-BE49-F238E27FC236}">
              <a16:creationId xmlns:a16="http://schemas.microsoft.com/office/drawing/2014/main" id="{C33EFA79-EE12-4328-BEE1-079477FAB401}"/>
            </a:ext>
          </a:extLst>
        </xdr:cNvPr>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a:extLst>
            <a:ext uri="{FF2B5EF4-FFF2-40B4-BE49-F238E27FC236}">
              <a16:creationId xmlns:a16="http://schemas.microsoft.com/office/drawing/2014/main" id="{8B0F05DE-F55C-466B-9EE6-5808A70DE370}"/>
            </a:ext>
          </a:extLst>
        </xdr:cNvPr>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a:extLst>
            <a:ext uri="{FF2B5EF4-FFF2-40B4-BE49-F238E27FC236}">
              <a16:creationId xmlns:a16="http://schemas.microsoft.com/office/drawing/2014/main" id="{AFB65705-E0AB-4DAA-A563-236C7E0F44AA}"/>
            </a:ext>
          </a:extLst>
        </xdr:cNvPr>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a:extLst>
            <a:ext uri="{FF2B5EF4-FFF2-40B4-BE49-F238E27FC236}">
              <a16:creationId xmlns:a16="http://schemas.microsoft.com/office/drawing/2014/main" id="{DC4985F7-D752-4D1F-97A7-2829DDF3263E}"/>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a:extLst>
            <a:ext uri="{FF2B5EF4-FFF2-40B4-BE49-F238E27FC236}">
              <a16:creationId xmlns:a16="http://schemas.microsoft.com/office/drawing/2014/main" id="{00C335D3-0018-413A-8D34-49268908821E}"/>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a:extLst>
            <a:ext uri="{FF2B5EF4-FFF2-40B4-BE49-F238E27FC236}">
              <a16:creationId xmlns:a16="http://schemas.microsoft.com/office/drawing/2014/main" id="{7276DF8E-F237-48C3-B768-3A1591129A17}"/>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a:extLst>
            <a:ext uri="{FF2B5EF4-FFF2-40B4-BE49-F238E27FC236}">
              <a16:creationId xmlns:a16="http://schemas.microsoft.com/office/drawing/2014/main" id="{37A5B3FB-1EA2-4F3A-ABBF-B2B920D6175C}"/>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a:extLst>
            <a:ext uri="{FF2B5EF4-FFF2-40B4-BE49-F238E27FC236}">
              <a16:creationId xmlns:a16="http://schemas.microsoft.com/office/drawing/2014/main" id="{1E7EE81A-4603-4276-9C32-A4712925551E}"/>
            </a:ext>
          </a:extLst>
        </xdr:cNvPr>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146793</xdr:rowOff>
    </xdr:from>
    <xdr:ext cx="405111" cy="259045"/>
    <xdr:sp macro="" textlink="">
      <xdr:nvSpPr>
        <xdr:cNvPr id="334" name="n_1aveValue【市民会館】&#10;有形固定資産減価償却率">
          <a:extLst>
            <a:ext uri="{FF2B5EF4-FFF2-40B4-BE49-F238E27FC236}">
              <a16:creationId xmlns:a16="http://schemas.microsoft.com/office/drawing/2014/main" id="{6763BAFD-0B9A-4513-A3A7-04FA2F713A77}"/>
            </a:ext>
          </a:extLst>
        </xdr:cNvPr>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5" name="フローチャート: 判断 334">
          <a:extLst>
            <a:ext uri="{FF2B5EF4-FFF2-40B4-BE49-F238E27FC236}">
              <a16:creationId xmlns:a16="http://schemas.microsoft.com/office/drawing/2014/main" id="{73FF7FF1-37E5-4908-BE1B-E85ED5EDDEF8}"/>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52813</xdr:rowOff>
    </xdr:from>
    <xdr:ext cx="405111" cy="259045"/>
    <xdr:sp macro="" textlink="">
      <xdr:nvSpPr>
        <xdr:cNvPr id="336" name="n_2aveValue【市民会館】&#10;有形固定資産減価償却率">
          <a:extLst>
            <a:ext uri="{FF2B5EF4-FFF2-40B4-BE49-F238E27FC236}">
              <a16:creationId xmlns:a16="http://schemas.microsoft.com/office/drawing/2014/main" id="{F8FD0119-C471-4A52-A37B-655BCCE2F097}"/>
            </a:ext>
          </a:extLst>
        </xdr:cNvPr>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26547DAB-576A-484E-AA97-5168710586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A26EFD2-C146-4F64-A79C-0C6BCB95D5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139BA15-4B60-419F-BA68-208533606DF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A5F1271F-D1D8-4F06-846E-1790FE4207D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52830833-2670-402B-8951-87E5E5D4A6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342" name="楕円 341">
          <a:extLst>
            <a:ext uri="{FF2B5EF4-FFF2-40B4-BE49-F238E27FC236}">
              <a16:creationId xmlns:a16="http://schemas.microsoft.com/office/drawing/2014/main" id="{C972C3D6-B142-43A9-9191-56124CFB4AC3}"/>
            </a:ext>
          </a:extLst>
        </xdr:cNvPr>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30299</xdr:rowOff>
    </xdr:from>
    <xdr:to>
      <xdr:col>15</xdr:col>
      <xdr:colOff>101600</xdr:colOff>
      <xdr:row>103</xdr:row>
      <xdr:rowOff>131899</xdr:rowOff>
    </xdr:to>
    <xdr:sp macro="" textlink="">
      <xdr:nvSpPr>
        <xdr:cNvPr id="343" name="楕円 342">
          <a:extLst>
            <a:ext uri="{FF2B5EF4-FFF2-40B4-BE49-F238E27FC236}">
              <a16:creationId xmlns:a16="http://schemas.microsoft.com/office/drawing/2014/main" id="{806D8253-D514-444C-8495-58895A616CFE}"/>
            </a:ext>
          </a:extLst>
        </xdr:cNvPr>
        <xdr:cNvSpPr/>
      </xdr:nvSpPr>
      <xdr:spPr>
        <a:xfrm>
          <a:off x="2857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81099</xdr:rowOff>
    </xdr:from>
    <xdr:to>
      <xdr:col>19</xdr:col>
      <xdr:colOff>177800</xdr:colOff>
      <xdr:row>104</xdr:row>
      <xdr:rowOff>105592</xdr:rowOff>
    </xdr:to>
    <xdr:cxnSp macro="">
      <xdr:nvCxnSpPr>
        <xdr:cNvPr id="344" name="直線コネクタ 343">
          <a:extLst>
            <a:ext uri="{FF2B5EF4-FFF2-40B4-BE49-F238E27FC236}">
              <a16:creationId xmlns:a16="http://schemas.microsoft.com/office/drawing/2014/main" id="{A82ECDE3-B559-4C0D-B787-F6CB38A71DF4}"/>
            </a:ext>
          </a:extLst>
        </xdr:cNvPr>
        <xdr:cNvCxnSpPr/>
      </xdr:nvCxnSpPr>
      <xdr:spPr>
        <a:xfrm>
          <a:off x="2908300" y="1774044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345" name="n_1mainValue【市民会館】&#10;有形固定資産減価償却率">
          <a:extLst>
            <a:ext uri="{FF2B5EF4-FFF2-40B4-BE49-F238E27FC236}">
              <a16:creationId xmlns:a16="http://schemas.microsoft.com/office/drawing/2014/main" id="{6C2F2900-D9F8-4544-AAAC-8B447BDA7CD3}"/>
            </a:ext>
          </a:extLst>
        </xdr:cNvPr>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148426</xdr:rowOff>
    </xdr:from>
    <xdr:ext cx="405111" cy="259045"/>
    <xdr:sp macro="" textlink="">
      <xdr:nvSpPr>
        <xdr:cNvPr id="346" name="n_2mainValue【市民会館】&#10;有形固定資産減価償却率">
          <a:extLst>
            <a:ext uri="{FF2B5EF4-FFF2-40B4-BE49-F238E27FC236}">
              <a16:creationId xmlns:a16="http://schemas.microsoft.com/office/drawing/2014/main" id="{77903824-7B51-4B27-AD43-496483032E98}"/>
            </a:ext>
          </a:extLst>
        </xdr:cNvPr>
        <xdr:cNvSpPr txBox="1"/>
      </xdr:nvSpPr>
      <xdr:spPr>
        <a:xfrm>
          <a:off x="2705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A39AE605-E802-49A9-85BF-424BCE9DD4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21B052E8-0643-44CF-AE45-A99F3F85B6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CB1A58F9-A9FE-400C-B2A4-A39AE6D459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0632D4AB-6918-4B15-8A23-4E138D9381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E95D6DE8-B310-42CE-97B0-05A5C577E0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62298868-E2A9-496E-A47E-8A3EB9DDB8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897D9B5B-BD70-4750-8B57-1AF5E11C1F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2E858712-D407-47A7-A09E-1A0D5D1861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A56F9C26-3786-445B-9B21-931821CFA12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5FACB81F-FAAA-4EC9-8A26-A0A2B02FCEE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a:extLst>
            <a:ext uri="{FF2B5EF4-FFF2-40B4-BE49-F238E27FC236}">
              <a16:creationId xmlns:a16="http://schemas.microsoft.com/office/drawing/2014/main" id="{3AAFFE51-90D6-45E0-9CD9-9A1207C4EB1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a:extLst>
            <a:ext uri="{FF2B5EF4-FFF2-40B4-BE49-F238E27FC236}">
              <a16:creationId xmlns:a16="http://schemas.microsoft.com/office/drawing/2014/main" id="{3CE5B0B2-1F19-47FF-B69C-05F878D4FDF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a:extLst>
            <a:ext uri="{FF2B5EF4-FFF2-40B4-BE49-F238E27FC236}">
              <a16:creationId xmlns:a16="http://schemas.microsoft.com/office/drawing/2014/main" id="{5F19443C-9775-4179-981A-203F62E2B71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a:extLst>
            <a:ext uri="{FF2B5EF4-FFF2-40B4-BE49-F238E27FC236}">
              <a16:creationId xmlns:a16="http://schemas.microsoft.com/office/drawing/2014/main" id="{E1C28980-4F06-476F-9003-D76ACFAA632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a:extLst>
            <a:ext uri="{FF2B5EF4-FFF2-40B4-BE49-F238E27FC236}">
              <a16:creationId xmlns:a16="http://schemas.microsoft.com/office/drawing/2014/main" id="{421F30B6-AC89-4284-80CF-94C9EC44817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a:extLst>
            <a:ext uri="{FF2B5EF4-FFF2-40B4-BE49-F238E27FC236}">
              <a16:creationId xmlns:a16="http://schemas.microsoft.com/office/drawing/2014/main" id="{733F05B1-CE97-46AB-BA05-00D08A1EF11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a:extLst>
            <a:ext uri="{FF2B5EF4-FFF2-40B4-BE49-F238E27FC236}">
              <a16:creationId xmlns:a16="http://schemas.microsoft.com/office/drawing/2014/main" id="{A8095C5A-423A-41D2-A0BE-3A64BC5E1D4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a:extLst>
            <a:ext uri="{FF2B5EF4-FFF2-40B4-BE49-F238E27FC236}">
              <a16:creationId xmlns:a16="http://schemas.microsoft.com/office/drawing/2014/main" id="{302181C2-C53C-4C94-8C9A-5429AA7D97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356C51F5-03EF-43EF-A62C-BFFEE1C6D31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4EC48589-4D8A-4E23-B5B1-D54B9AB8AA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id="{409BA7C8-F890-42E2-8931-BB3250B502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a:extLst>
            <a:ext uri="{FF2B5EF4-FFF2-40B4-BE49-F238E27FC236}">
              <a16:creationId xmlns:a16="http://schemas.microsoft.com/office/drawing/2014/main" id="{20120761-45E6-49C9-BEB7-EF97B22582B7}"/>
            </a:ext>
          </a:extLst>
        </xdr:cNvPr>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a:extLst>
            <a:ext uri="{FF2B5EF4-FFF2-40B4-BE49-F238E27FC236}">
              <a16:creationId xmlns:a16="http://schemas.microsoft.com/office/drawing/2014/main" id="{104C28EF-FDD1-42E1-8F4B-29919FDCDED2}"/>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a:extLst>
            <a:ext uri="{FF2B5EF4-FFF2-40B4-BE49-F238E27FC236}">
              <a16:creationId xmlns:a16="http://schemas.microsoft.com/office/drawing/2014/main" id="{C7969E8F-135D-4001-92FA-AE919D9A9783}"/>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a:extLst>
            <a:ext uri="{FF2B5EF4-FFF2-40B4-BE49-F238E27FC236}">
              <a16:creationId xmlns:a16="http://schemas.microsoft.com/office/drawing/2014/main" id="{5D377D2A-76A8-4635-9FCB-9B243E7CF6BD}"/>
            </a:ext>
          </a:extLst>
        </xdr:cNvPr>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a:extLst>
            <a:ext uri="{FF2B5EF4-FFF2-40B4-BE49-F238E27FC236}">
              <a16:creationId xmlns:a16="http://schemas.microsoft.com/office/drawing/2014/main" id="{AD4B6777-0DCD-4F82-B51D-3CFA60986E7D}"/>
            </a:ext>
          </a:extLst>
        </xdr:cNvPr>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a:extLst>
            <a:ext uri="{FF2B5EF4-FFF2-40B4-BE49-F238E27FC236}">
              <a16:creationId xmlns:a16="http://schemas.microsoft.com/office/drawing/2014/main" id="{C287513C-2A90-4C13-991A-DB9D53AD15C4}"/>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a:extLst>
            <a:ext uri="{FF2B5EF4-FFF2-40B4-BE49-F238E27FC236}">
              <a16:creationId xmlns:a16="http://schemas.microsoft.com/office/drawing/2014/main" id="{5E199654-B7F7-4F97-953C-CACAC4F36869}"/>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a:extLst>
            <a:ext uri="{FF2B5EF4-FFF2-40B4-BE49-F238E27FC236}">
              <a16:creationId xmlns:a16="http://schemas.microsoft.com/office/drawing/2014/main" id="{26F8F63E-C6F9-44A2-B5AA-4725DB388FFD}"/>
            </a:ext>
          </a:extLst>
        </xdr:cNvPr>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76" name="n_1aveValue【市民会館】&#10;一人当たり面積">
          <a:extLst>
            <a:ext uri="{FF2B5EF4-FFF2-40B4-BE49-F238E27FC236}">
              <a16:creationId xmlns:a16="http://schemas.microsoft.com/office/drawing/2014/main" id="{F91C4A68-4F09-4F2F-BD01-C4F0DD0924CB}"/>
            </a:ext>
          </a:extLst>
        </xdr:cNvPr>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7" name="フローチャート: 判断 376">
          <a:extLst>
            <a:ext uri="{FF2B5EF4-FFF2-40B4-BE49-F238E27FC236}">
              <a16:creationId xmlns:a16="http://schemas.microsoft.com/office/drawing/2014/main" id="{2826A6CA-5C21-45E5-B333-1A970CB789FB}"/>
            </a:ext>
          </a:extLst>
        </xdr:cNvPr>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138701</xdr:rowOff>
    </xdr:from>
    <xdr:ext cx="469744" cy="259045"/>
    <xdr:sp macro="" textlink="">
      <xdr:nvSpPr>
        <xdr:cNvPr id="378" name="n_2aveValue【市民会館】&#10;一人当たり面積">
          <a:extLst>
            <a:ext uri="{FF2B5EF4-FFF2-40B4-BE49-F238E27FC236}">
              <a16:creationId xmlns:a16="http://schemas.microsoft.com/office/drawing/2014/main" id="{5507CCBD-5375-49BF-A3A8-27D2832CDC21}"/>
            </a:ext>
          </a:extLst>
        </xdr:cNvPr>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F2B79538-58E1-4F13-9642-553B9386CD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532F8792-D886-4A50-8BA8-917182C5AC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E99573D6-7ADD-4615-8622-F9FC187B006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CA0FC05-2EBC-48B1-9D5A-DF3FC1D53D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C72A9A58-9F5A-4F7E-B297-94608A79C2B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169418</xdr:rowOff>
    </xdr:from>
    <xdr:to>
      <xdr:col>50</xdr:col>
      <xdr:colOff>165100</xdr:colOff>
      <xdr:row>104</xdr:row>
      <xdr:rowOff>99568</xdr:rowOff>
    </xdr:to>
    <xdr:sp macro="" textlink="">
      <xdr:nvSpPr>
        <xdr:cNvPr id="384" name="楕円 383">
          <a:extLst>
            <a:ext uri="{FF2B5EF4-FFF2-40B4-BE49-F238E27FC236}">
              <a16:creationId xmlns:a16="http://schemas.microsoft.com/office/drawing/2014/main" id="{EF5F4ED6-1F00-4145-B655-17F7A7139FB5}"/>
            </a:ext>
          </a:extLst>
        </xdr:cNvPr>
        <xdr:cNvSpPr/>
      </xdr:nvSpPr>
      <xdr:spPr>
        <a:xfrm>
          <a:off x="9588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7113</xdr:rowOff>
    </xdr:from>
    <xdr:to>
      <xdr:col>46</xdr:col>
      <xdr:colOff>38100</xdr:colOff>
      <xdr:row>104</xdr:row>
      <xdr:rowOff>108713</xdr:rowOff>
    </xdr:to>
    <xdr:sp macro="" textlink="">
      <xdr:nvSpPr>
        <xdr:cNvPr id="385" name="楕円 384">
          <a:extLst>
            <a:ext uri="{FF2B5EF4-FFF2-40B4-BE49-F238E27FC236}">
              <a16:creationId xmlns:a16="http://schemas.microsoft.com/office/drawing/2014/main" id="{A3587883-659E-41B6-B090-A522401A5FB0}"/>
            </a:ext>
          </a:extLst>
        </xdr:cNvPr>
        <xdr:cNvSpPr/>
      </xdr:nvSpPr>
      <xdr:spPr>
        <a:xfrm>
          <a:off x="8699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48768</xdr:rowOff>
    </xdr:from>
    <xdr:to>
      <xdr:col>50</xdr:col>
      <xdr:colOff>114300</xdr:colOff>
      <xdr:row>104</xdr:row>
      <xdr:rowOff>57913</xdr:rowOff>
    </xdr:to>
    <xdr:cxnSp macro="">
      <xdr:nvCxnSpPr>
        <xdr:cNvPr id="386" name="直線コネクタ 385">
          <a:extLst>
            <a:ext uri="{FF2B5EF4-FFF2-40B4-BE49-F238E27FC236}">
              <a16:creationId xmlns:a16="http://schemas.microsoft.com/office/drawing/2014/main" id="{06E86992-0521-46DF-A796-FF059B66FC95}"/>
            </a:ext>
          </a:extLst>
        </xdr:cNvPr>
        <xdr:cNvCxnSpPr/>
      </xdr:nvCxnSpPr>
      <xdr:spPr>
        <a:xfrm flipV="1">
          <a:off x="8750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116095</xdr:rowOff>
    </xdr:from>
    <xdr:ext cx="469744" cy="259045"/>
    <xdr:sp macro="" textlink="">
      <xdr:nvSpPr>
        <xdr:cNvPr id="387" name="n_1mainValue【市民会館】&#10;一人当たり面積">
          <a:extLst>
            <a:ext uri="{FF2B5EF4-FFF2-40B4-BE49-F238E27FC236}">
              <a16:creationId xmlns:a16="http://schemas.microsoft.com/office/drawing/2014/main" id="{4926B445-9BE0-4AFD-BE07-E1F2D956F081}"/>
            </a:ext>
          </a:extLst>
        </xdr:cNvPr>
        <xdr:cNvSpPr txBox="1"/>
      </xdr:nvSpPr>
      <xdr:spPr>
        <a:xfrm>
          <a:off x="9391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125240</xdr:rowOff>
    </xdr:from>
    <xdr:ext cx="469744" cy="259045"/>
    <xdr:sp macro="" textlink="">
      <xdr:nvSpPr>
        <xdr:cNvPr id="388" name="n_2mainValue【市民会館】&#10;一人当たり面積">
          <a:extLst>
            <a:ext uri="{FF2B5EF4-FFF2-40B4-BE49-F238E27FC236}">
              <a16:creationId xmlns:a16="http://schemas.microsoft.com/office/drawing/2014/main" id="{6608AE98-E61B-4712-9963-443022B73FC5}"/>
            </a:ext>
          </a:extLst>
        </xdr:cNvPr>
        <xdr:cNvSpPr txBox="1"/>
      </xdr:nvSpPr>
      <xdr:spPr>
        <a:xfrm>
          <a:off x="8515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2BC57076-E9D1-4CCB-8759-77437990CD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32627342-4A06-44E5-B31E-6B9BAD8596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4809DCC6-FEB2-4B98-A8B4-E1D6AD76B3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2C32A928-1E3D-4905-AAB0-70ACCFC43E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B4D25FA-433A-4B5A-A18B-1AF40DB39B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5C5C7E8-22D7-463C-9016-2923C4B329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99A52FCF-5BA2-4083-91ED-F453089331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6E16F7F2-C782-42E7-A533-085EE8D217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7BAA5709-A261-43D8-9B2F-3E12A22C51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DBD9AE4D-1A49-4084-B3F9-358829CE01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2F87BBEC-914D-42FE-B3B7-89C122BFB9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a:extLst>
            <a:ext uri="{FF2B5EF4-FFF2-40B4-BE49-F238E27FC236}">
              <a16:creationId xmlns:a16="http://schemas.microsoft.com/office/drawing/2014/main" id="{72DC65F3-E8D3-4EE0-A169-5E9963B7EAA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C51977F-2A1B-48FD-BA1E-A7A05AFA8B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427A266F-612A-4EA4-93B4-3016246541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635AB11C-8F6C-4DC2-9DEC-BA19A955ED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4FC6FC86-CF4D-40E2-A710-78916AD6F4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B44E11D7-53BD-44FD-AB5F-B40F680D13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74FCD636-4405-4664-BBF9-AE6FB8B9655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8F82C4BD-70FD-4565-9B08-ABDAF9BC2DE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11EA3B88-4242-4A58-8B8D-F7035E39DD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BFD4165F-7F05-47EC-96C5-46311745107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id="{272B4AF4-C5C5-4591-858B-CA24E38D0C0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4DCA1062-BB1C-47CD-B025-DC2CAFE6FC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60EEE2FE-7619-47FA-91F3-BDA1964B9A2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EDEB06E2-4CFF-4AD3-9F7E-E18DB2A3D6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a:extLst>
            <a:ext uri="{FF2B5EF4-FFF2-40B4-BE49-F238E27FC236}">
              <a16:creationId xmlns:a16="http://schemas.microsoft.com/office/drawing/2014/main" id="{1988C245-2C6B-46D1-B355-C922917AE580}"/>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562E1765-71E5-4981-8C92-9E10A45E95CB}"/>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a:extLst>
            <a:ext uri="{FF2B5EF4-FFF2-40B4-BE49-F238E27FC236}">
              <a16:creationId xmlns:a16="http://schemas.microsoft.com/office/drawing/2014/main" id="{440806E1-097E-4C48-85E0-C2B0C156F43D}"/>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92050875-2DD5-4472-833E-797C524AC4E3}"/>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a:extLst>
            <a:ext uri="{FF2B5EF4-FFF2-40B4-BE49-F238E27FC236}">
              <a16:creationId xmlns:a16="http://schemas.microsoft.com/office/drawing/2014/main" id="{4EA70D38-CBC5-4B0A-A599-99AEFFD8FA17}"/>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486A89CF-8512-4E66-B6BB-ABC7120F085E}"/>
            </a:ext>
          </a:extLst>
        </xdr:cNvPr>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a:extLst>
            <a:ext uri="{FF2B5EF4-FFF2-40B4-BE49-F238E27FC236}">
              <a16:creationId xmlns:a16="http://schemas.microsoft.com/office/drawing/2014/main" id="{AC4EAE97-34AD-4AC2-8573-2E112315FFE1}"/>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a:extLst>
            <a:ext uri="{FF2B5EF4-FFF2-40B4-BE49-F238E27FC236}">
              <a16:creationId xmlns:a16="http://schemas.microsoft.com/office/drawing/2014/main" id="{9B8C5C33-90B7-48C5-A1C1-4B8EE9CB788A}"/>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id="{36F73871-77D5-4AF6-8F1C-8A44A16082C7}"/>
            </a:ext>
          </a:extLst>
        </xdr:cNvPr>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3" name="フローチャート: 判断 422">
          <a:extLst>
            <a:ext uri="{FF2B5EF4-FFF2-40B4-BE49-F238E27FC236}">
              <a16:creationId xmlns:a16="http://schemas.microsoft.com/office/drawing/2014/main" id="{15FBC85C-DB2D-459B-AAD1-EAE72F3513DC}"/>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24" name="n_2aveValue【一般廃棄物処理施設】&#10;有形固定資産減価償却率">
          <a:extLst>
            <a:ext uri="{FF2B5EF4-FFF2-40B4-BE49-F238E27FC236}">
              <a16:creationId xmlns:a16="http://schemas.microsoft.com/office/drawing/2014/main" id="{A0DF2FC6-4481-4327-8F1D-4AF92B246CB4}"/>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558022D2-9427-4410-B054-8AE3DE3871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BC17810-29D0-4584-8CE4-C89BE4EA80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83627D0-9FC8-44FA-B0C4-DA20DB5DC5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49FE2A0-F116-41B3-B55D-1F83D7273A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44E71F8-8F83-4F69-972F-FD348155F9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92347</xdr:rowOff>
    </xdr:from>
    <xdr:to>
      <xdr:col>81</xdr:col>
      <xdr:colOff>101600</xdr:colOff>
      <xdr:row>39</xdr:row>
      <xdr:rowOff>22497</xdr:rowOff>
    </xdr:to>
    <xdr:sp macro="" textlink="">
      <xdr:nvSpPr>
        <xdr:cNvPr id="430" name="楕円 429">
          <a:extLst>
            <a:ext uri="{FF2B5EF4-FFF2-40B4-BE49-F238E27FC236}">
              <a16:creationId xmlns:a16="http://schemas.microsoft.com/office/drawing/2014/main" id="{D4969978-9845-4409-BF0D-3A3B5B474DB7}"/>
            </a:ext>
          </a:extLst>
        </xdr:cNvPr>
        <xdr:cNvSpPr/>
      </xdr:nvSpPr>
      <xdr:spPr>
        <a:xfrm>
          <a:off x="15430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13624</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BBD41A65-20A2-4B07-A4DD-10DBFDC3D39D}"/>
            </a:ext>
          </a:extLst>
        </xdr:cNvPr>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D207F07-22F2-4195-8A49-06A8A4A73B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9D63CCFB-8F5D-4013-BFF7-33C4C2B186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6B38A0DD-664A-449C-95EF-78560A6111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2F02A41C-B74F-42D1-8E0F-0B860113A8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372BB85F-D9A4-4477-B601-08101EF761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AFA4A8AB-F533-47D1-89EB-FB4B0D311A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9724264A-B071-41AD-BCA1-0D04DFA3DE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231C5E03-079C-4EA6-8C5F-E0B03CCE03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24D423AC-A99A-4399-B957-1C196237C7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3375952B-B1F3-4382-BAE8-9B5BBCAF42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2" name="直線コネクタ 441">
          <a:extLst>
            <a:ext uri="{FF2B5EF4-FFF2-40B4-BE49-F238E27FC236}">
              <a16:creationId xmlns:a16="http://schemas.microsoft.com/office/drawing/2014/main" id="{E424B15B-BCBD-40F9-B50F-C81F739ACCC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3" name="テキスト ボックス 442">
          <a:extLst>
            <a:ext uri="{FF2B5EF4-FFF2-40B4-BE49-F238E27FC236}">
              <a16:creationId xmlns:a16="http://schemas.microsoft.com/office/drawing/2014/main" id="{406960D1-B1ED-468C-8096-E1CAF34CEDA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822B3EE6-88BD-48EE-A83A-50DF3E0E250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a:extLst>
            <a:ext uri="{FF2B5EF4-FFF2-40B4-BE49-F238E27FC236}">
              <a16:creationId xmlns:a16="http://schemas.microsoft.com/office/drawing/2014/main" id="{9D75AE4B-668B-4BA0-A81B-3B207F608CC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6" name="直線コネクタ 445">
          <a:extLst>
            <a:ext uri="{FF2B5EF4-FFF2-40B4-BE49-F238E27FC236}">
              <a16:creationId xmlns:a16="http://schemas.microsoft.com/office/drawing/2014/main" id="{34EE5A55-844C-4B3A-89E6-6DAFC38E8E3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7" name="テキスト ボックス 446">
          <a:extLst>
            <a:ext uri="{FF2B5EF4-FFF2-40B4-BE49-F238E27FC236}">
              <a16:creationId xmlns:a16="http://schemas.microsoft.com/office/drawing/2014/main" id="{361F4E0A-ADAB-4814-A859-3F7879140B0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1CC71A4A-8054-4C7A-8615-55A771F646E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EC4B74E7-6397-48F3-A209-73EEA71309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43B78158-DF49-4D0F-B2A8-1FF66D5B5F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1" name="直線コネクタ 450">
          <a:extLst>
            <a:ext uri="{FF2B5EF4-FFF2-40B4-BE49-F238E27FC236}">
              <a16:creationId xmlns:a16="http://schemas.microsoft.com/office/drawing/2014/main" id="{1BC7E553-45A5-4862-927C-C5F7B871E193}"/>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id="{DC2250D0-6C25-416B-9999-4BC236AAF3FA}"/>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3" name="直線コネクタ 452">
          <a:extLst>
            <a:ext uri="{FF2B5EF4-FFF2-40B4-BE49-F238E27FC236}">
              <a16:creationId xmlns:a16="http://schemas.microsoft.com/office/drawing/2014/main" id="{502CF8A7-77DB-4CB3-B183-6F3D078CCC0C}"/>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2A80FBE3-32FF-44D1-B093-C6E917B80CC5}"/>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5" name="直線コネクタ 454">
          <a:extLst>
            <a:ext uri="{FF2B5EF4-FFF2-40B4-BE49-F238E27FC236}">
              <a16:creationId xmlns:a16="http://schemas.microsoft.com/office/drawing/2014/main" id="{C37EFAEC-64A5-402A-8ABB-409E0D8DA030}"/>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F1D2EF3C-582F-43CD-BC1B-B15E78CBBA2E}"/>
            </a:ext>
          </a:extLst>
        </xdr:cNvPr>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57" name="フローチャート: 判断 456">
          <a:extLst>
            <a:ext uri="{FF2B5EF4-FFF2-40B4-BE49-F238E27FC236}">
              <a16:creationId xmlns:a16="http://schemas.microsoft.com/office/drawing/2014/main" id="{3858A97D-14B2-4602-A179-EEF1E14D36EF}"/>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58" name="フローチャート: 判断 457">
          <a:extLst>
            <a:ext uri="{FF2B5EF4-FFF2-40B4-BE49-F238E27FC236}">
              <a16:creationId xmlns:a16="http://schemas.microsoft.com/office/drawing/2014/main" id="{DF8143BD-D085-4398-93B4-0599A6890F64}"/>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59" name="n_1aveValue【一般廃棄物処理施設】&#10;一人当たり有形固定資産（償却資産）額">
          <a:extLst>
            <a:ext uri="{FF2B5EF4-FFF2-40B4-BE49-F238E27FC236}">
              <a16:creationId xmlns:a16="http://schemas.microsoft.com/office/drawing/2014/main" id="{233A2CF1-0E16-4D82-9C28-A8E4B215830E}"/>
            </a:ext>
          </a:extLst>
        </xdr:cNvPr>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60" name="フローチャート: 判断 459">
          <a:extLst>
            <a:ext uri="{FF2B5EF4-FFF2-40B4-BE49-F238E27FC236}">
              <a16:creationId xmlns:a16="http://schemas.microsoft.com/office/drawing/2014/main" id="{FA01A81A-7ADB-4580-BCCF-3D30DA3368EF}"/>
            </a:ext>
          </a:extLst>
        </xdr:cNvPr>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61" name="n_2aveValue【一般廃棄物処理施設】&#10;一人当たり有形固定資産（償却資産）額">
          <a:extLst>
            <a:ext uri="{FF2B5EF4-FFF2-40B4-BE49-F238E27FC236}">
              <a16:creationId xmlns:a16="http://schemas.microsoft.com/office/drawing/2014/main" id="{6B3BAE61-4165-4CA5-818A-E277E71BE4C3}"/>
            </a:ext>
          </a:extLst>
        </xdr:cNvPr>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618F5C8F-3AA7-4EFF-A343-9977E1ABEF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8AF349A5-CC14-4659-8840-9C443D81B0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EDDD0EE-9016-4191-8907-B9041ACB2B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2146AE7-0375-46B3-95D8-AF5D14C55B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82C4B83-5925-4E52-85FC-A94F561758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8923</xdr:rowOff>
    </xdr:from>
    <xdr:to>
      <xdr:col>112</xdr:col>
      <xdr:colOff>38100</xdr:colOff>
      <xdr:row>40</xdr:row>
      <xdr:rowOff>110523</xdr:rowOff>
    </xdr:to>
    <xdr:sp macro="" textlink="">
      <xdr:nvSpPr>
        <xdr:cNvPr id="467" name="楕円 466">
          <a:extLst>
            <a:ext uri="{FF2B5EF4-FFF2-40B4-BE49-F238E27FC236}">
              <a16:creationId xmlns:a16="http://schemas.microsoft.com/office/drawing/2014/main" id="{EE82E632-35A4-4964-A6D3-20A2ECB8F468}"/>
            </a:ext>
          </a:extLst>
        </xdr:cNvPr>
        <xdr:cNvSpPr/>
      </xdr:nvSpPr>
      <xdr:spPr>
        <a:xfrm>
          <a:off x="21272500" y="68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101650</xdr:rowOff>
    </xdr:from>
    <xdr:ext cx="534377" cy="259045"/>
    <xdr:sp macro="" textlink="">
      <xdr:nvSpPr>
        <xdr:cNvPr id="468" name="n_1mainValue【一般廃棄物処理施設】&#10;一人当たり有形固定資産（償却資産）額">
          <a:extLst>
            <a:ext uri="{FF2B5EF4-FFF2-40B4-BE49-F238E27FC236}">
              <a16:creationId xmlns:a16="http://schemas.microsoft.com/office/drawing/2014/main" id="{30E19915-D3B7-4BE9-AAA4-58BAFA7EE8A5}"/>
            </a:ext>
          </a:extLst>
        </xdr:cNvPr>
        <xdr:cNvSpPr txBox="1"/>
      </xdr:nvSpPr>
      <xdr:spPr>
        <a:xfrm>
          <a:off x="21043411" y="695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E7E9F9F0-2A31-414C-8EC2-26FECFAE43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199D7F34-D2C5-4A86-9C59-6BF16131B2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4C61A01F-859B-4BA1-B0FD-64C43BFBA3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CA19783D-7B7B-41B6-938C-A6FF374E75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548193D7-F6C5-4FFC-ABE2-867B21956D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3406C40D-3BD7-4334-8879-3AA97B3C5B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73638B45-72B8-4342-9A2C-88462FA778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E009EE26-B6E5-4964-BA7C-5410091B9C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FA7235FD-BA82-4B1D-B17F-4A123A4399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F8D60957-5A6B-41BC-8DB8-26165DF7F0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404B7635-7BCA-4EBE-9AAA-59C8763515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5DCE1CEC-06DC-442F-8DAF-1BEADD48BFE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5D018BE2-129C-4814-B989-331756F76A2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BC06F232-4E7D-49FE-83AA-10E782B592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C1762393-CAD8-4821-B266-BC510C31077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AE2FF6B3-6EA0-434B-997D-0B621499F2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9D5E6661-5FB2-4ADB-85B6-AF6E46EBB9C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4C961C3A-E6DB-4073-AD68-A415F6CA497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DEECD279-F53B-423A-9C97-AE7E860CD6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6B0D9BE7-1BC7-44C0-85A9-4A05387C2F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C5A64FC1-504A-46BC-BDFC-2659130C05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A8FC26F3-8948-4B51-B996-94AD2A5DB5A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A2E5E74-196C-4371-96CA-7655A482CF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AC3B48F0-A550-4A8E-A350-38B283E1731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id="{BAFB39F4-550E-433E-A50D-EA5CA0A37E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94" name="直線コネクタ 493">
          <a:extLst>
            <a:ext uri="{FF2B5EF4-FFF2-40B4-BE49-F238E27FC236}">
              <a16:creationId xmlns:a16="http://schemas.microsoft.com/office/drawing/2014/main" id="{42DAAE46-32C8-4609-899E-0BAA20329CA4}"/>
            </a:ext>
          </a:extLst>
        </xdr:cNvPr>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95" name="【保健センター・保健所】&#10;有形固定資産減価償却率最小値テキスト">
          <a:extLst>
            <a:ext uri="{FF2B5EF4-FFF2-40B4-BE49-F238E27FC236}">
              <a16:creationId xmlns:a16="http://schemas.microsoft.com/office/drawing/2014/main" id="{3DC74512-3897-4AED-86D7-42ED7F98E6C6}"/>
            </a:ext>
          </a:extLst>
        </xdr:cNvPr>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96" name="直線コネクタ 495">
          <a:extLst>
            <a:ext uri="{FF2B5EF4-FFF2-40B4-BE49-F238E27FC236}">
              <a16:creationId xmlns:a16="http://schemas.microsoft.com/office/drawing/2014/main" id="{06523269-17F2-4ADD-82D7-C88AACFF45D4}"/>
            </a:ext>
          </a:extLst>
        </xdr:cNvPr>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id="{EA25A8F5-C35A-4429-9366-8F250DE0FC0A}"/>
            </a:ext>
          </a:extLst>
        </xdr:cNvPr>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98" name="直線コネクタ 497">
          <a:extLst>
            <a:ext uri="{FF2B5EF4-FFF2-40B4-BE49-F238E27FC236}">
              <a16:creationId xmlns:a16="http://schemas.microsoft.com/office/drawing/2014/main" id="{045066FC-C1F3-4A89-B6C5-50C0C02CF9C0}"/>
            </a:ext>
          </a:extLst>
        </xdr:cNvPr>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id="{7EB07E1E-6321-4003-BDC6-274FD61AD5EC}"/>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0" name="フローチャート: 判断 499">
          <a:extLst>
            <a:ext uri="{FF2B5EF4-FFF2-40B4-BE49-F238E27FC236}">
              <a16:creationId xmlns:a16="http://schemas.microsoft.com/office/drawing/2014/main" id="{BAE25E21-8062-4424-876A-28087118897A}"/>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1" name="フローチャート: 判断 500">
          <a:extLst>
            <a:ext uri="{FF2B5EF4-FFF2-40B4-BE49-F238E27FC236}">
              <a16:creationId xmlns:a16="http://schemas.microsoft.com/office/drawing/2014/main" id="{B6C90A37-13E2-4E62-9AA5-F73EB64F557F}"/>
            </a:ext>
          </a:extLst>
        </xdr:cNvPr>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id="{BE091082-E02E-4297-9BC2-E62EC6168A45}"/>
            </a:ext>
          </a:extLst>
        </xdr:cNvPr>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3" name="フローチャート: 判断 502">
          <a:extLst>
            <a:ext uri="{FF2B5EF4-FFF2-40B4-BE49-F238E27FC236}">
              <a16:creationId xmlns:a16="http://schemas.microsoft.com/office/drawing/2014/main" id="{E35E48F0-19BC-4546-88A2-0BFB0BDC49B4}"/>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id="{2950BF82-78F6-4F9D-AC18-D6977D672EC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DDA263D-C376-4795-9288-4D4B127B54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8E0B897-39BD-41EA-95F5-0AB835A74B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DD035FB-6498-46FE-9193-E93CCF84EF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DA85F5B0-86E4-4578-8C39-07F232C9BD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D6A8C7F-AEAC-40C0-9C6A-1415FB7CE8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510" name="楕円 509">
          <a:extLst>
            <a:ext uri="{FF2B5EF4-FFF2-40B4-BE49-F238E27FC236}">
              <a16:creationId xmlns:a16="http://schemas.microsoft.com/office/drawing/2014/main" id="{2EA046C5-6A64-479B-A555-0330D67ECA16}"/>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11" name="楕円 510">
          <a:extLst>
            <a:ext uri="{FF2B5EF4-FFF2-40B4-BE49-F238E27FC236}">
              <a16:creationId xmlns:a16="http://schemas.microsoft.com/office/drawing/2014/main" id="{5E0BF322-4133-4025-A565-488DF9581A56}"/>
            </a:ext>
          </a:extLst>
        </xdr:cNvPr>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62049</xdr:rowOff>
    </xdr:to>
    <xdr:cxnSp macro="">
      <xdr:nvCxnSpPr>
        <xdr:cNvPr id="512" name="直線コネクタ 511">
          <a:extLst>
            <a:ext uri="{FF2B5EF4-FFF2-40B4-BE49-F238E27FC236}">
              <a16:creationId xmlns:a16="http://schemas.microsoft.com/office/drawing/2014/main" id="{719DD081-306E-4E7C-8919-3CCDCCE49C9F}"/>
            </a:ext>
          </a:extLst>
        </xdr:cNvPr>
        <xdr:cNvCxnSpPr/>
      </xdr:nvCxnSpPr>
      <xdr:spPr>
        <a:xfrm flipV="1">
          <a:off x="14592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93453</xdr:rowOff>
    </xdr:from>
    <xdr:ext cx="405111" cy="259045"/>
    <xdr:sp macro="" textlink="">
      <xdr:nvSpPr>
        <xdr:cNvPr id="513" name="n_1mainValue【保健センター・保健所】&#10;有形固定資産減価償却率">
          <a:extLst>
            <a:ext uri="{FF2B5EF4-FFF2-40B4-BE49-F238E27FC236}">
              <a16:creationId xmlns:a16="http://schemas.microsoft.com/office/drawing/2014/main" id="{671F859F-477E-4EC9-B185-ABFFE0B3855B}"/>
            </a:ext>
          </a:extLst>
        </xdr:cNvPr>
        <xdr:cNvSpPr txBox="1"/>
      </xdr:nvSpPr>
      <xdr:spPr>
        <a:xfrm>
          <a:off x="15266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129376</xdr:rowOff>
    </xdr:from>
    <xdr:ext cx="405111" cy="259045"/>
    <xdr:sp macro="" textlink="">
      <xdr:nvSpPr>
        <xdr:cNvPr id="514" name="n_2mainValue【保健センター・保健所】&#10;有形固定資産減価償却率">
          <a:extLst>
            <a:ext uri="{FF2B5EF4-FFF2-40B4-BE49-F238E27FC236}">
              <a16:creationId xmlns:a16="http://schemas.microsoft.com/office/drawing/2014/main" id="{FF0DEE81-B083-4522-B5CE-5851AE810702}"/>
            </a:ext>
          </a:extLst>
        </xdr:cNvPr>
        <xdr:cNvSpPr txBox="1"/>
      </xdr:nvSpPr>
      <xdr:spPr>
        <a:xfrm>
          <a:off x="14389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EDC3F6D1-0005-4C44-8558-0F64F58945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1A7613BE-4B45-4A37-9B15-81C616263C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3C2C2D1F-FB1A-4CB8-B2F6-3AF4B90EAD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CFD22C4-78C1-416D-9418-D1348DA8B6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61D50302-891A-4A0D-93A7-EAFBF71E2E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C61695A9-FCEC-490D-AAAE-9F8637F83F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CFDA719D-2A86-4560-AFAE-88D3CE4D7E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6E1E9A3D-4562-4226-B987-630CCD16B0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55457E13-733B-4A5E-83C5-AE861DFC3A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E535B269-E229-4C45-8D18-15875B0BC1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274149B2-3672-4FA7-8B63-400AE6EDFAC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17932603-0606-4C93-BDF0-D29FB9316AD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C0AAB067-21DE-4DAB-B15B-4F73E8999F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182DBD9E-2BEE-44D3-B69B-0DE0530328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071B6D06-E312-41E0-9654-E0889A9E26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a:extLst>
            <a:ext uri="{FF2B5EF4-FFF2-40B4-BE49-F238E27FC236}">
              <a16:creationId xmlns:a16="http://schemas.microsoft.com/office/drawing/2014/main" id="{723052D6-7676-41BA-884B-476398DF30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36FEA60D-0F19-457D-85CD-EA332E81D1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a:extLst>
            <a:ext uri="{FF2B5EF4-FFF2-40B4-BE49-F238E27FC236}">
              <a16:creationId xmlns:a16="http://schemas.microsoft.com/office/drawing/2014/main" id="{0E934EFA-C68F-4339-A34F-E156C2B3EDC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82ACF4D8-48DE-4D34-9205-FCCFFCAD9A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a:extLst>
            <a:ext uri="{FF2B5EF4-FFF2-40B4-BE49-F238E27FC236}">
              <a16:creationId xmlns:a16="http://schemas.microsoft.com/office/drawing/2014/main" id="{1E820236-F9ED-4B6B-B02A-F4BBFA799C8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8638A275-7A46-4B9E-B3AA-89B32EE8F3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71F07BD0-60C7-43B7-94C7-85AC7EAE8C2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a:extLst>
            <a:ext uri="{FF2B5EF4-FFF2-40B4-BE49-F238E27FC236}">
              <a16:creationId xmlns:a16="http://schemas.microsoft.com/office/drawing/2014/main" id="{6F7B20BA-71D9-4B13-81F2-C29BAC86F9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38" name="直線コネクタ 537">
          <a:extLst>
            <a:ext uri="{FF2B5EF4-FFF2-40B4-BE49-F238E27FC236}">
              <a16:creationId xmlns:a16="http://schemas.microsoft.com/office/drawing/2014/main" id="{774A8872-43C0-4B44-A1C1-2B2A8080CE5A}"/>
            </a:ext>
          </a:extLst>
        </xdr:cNvPr>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39" name="【保健センター・保健所】&#10;一人当たり面積最小値テキスト">
          <a:extLst>
            <a:ext uri="{FF2B5EF4-FFF2-40B4-BE49-F238E27FC236}">
              <a16:creationId xmlns:a16="http://schemas.microsoft.com/office/drawing/2014/main" id="{D258DD98-05DC-4A8C-B157-08B8B288CD98}"/>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0" name="直線コネクタ 539">
          <a:extLst>
            <a:ext uri="{FF2B5EF4-FFF2-40B4-BE49-F238E27FC236}">
              <a16:creationId xmlns:a16="http://schemas.microsoft.com/office/drawing/2014/main" id="{F1DD1BE2-3C58-4899-9B5D-5B7FD7CAE38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1" name="【保健センター・保健所】&#10;一人当たり面積最大値テキスト">
          <a:extLst>
            <a:ext uri="{FF2B5EF4-FFF2-40B4-BE49-F238E27FC236}">
              <a16:creationId xmlns:a16="http://schemas.microsoft.com/office/drawing/2014/main" id="{379781EF-9C89-440B-B020-3009E37F0293}"/>
            </a:ext>
          </a:extLst>
        </xdr:cNvPr>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2" name="直線コネクタ 541">
          <a:extLst>
            <a:ext uri="{FF2B5EF4-FFF2-40B4-BE49-F238E27FC236}">
              <a16:creationId xmlns:a16="http://schemas.microsoft.com/office/drawing/2014/main" id="{77369429-6044-40B5-B137-904572292870}"/>
            </a:ext>
          </a:extLst>
        </xdr:cNvPr>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3" name="【保健センター・保健所】&#10;一人当たり面積平均値テキスト">
          <a:extLst>
            <a:ext uri="{FF2B5EF4-FFF2-40B4-BE49-F238E27FC236}">
              <a16:creationId xmlns:a16="http://schemas.microsoft.com/office/drawing/2014/main" id="{FCD9DDDA-2E9F-418D-88D9-3C20B13150D4}"/>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4" name="フローチャート: 判断 543">
          <a:extLst>
            <a:ext uri="{FF2B5EF4-FFF2-40B4-BE49-F238E27FC236}">
              <a16:creationId xmlns:a16="http://schemas.microsoft.com/office/drawing/2014/main" id="{BC775771-4660-4998-B046-10D72704823D}"/>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5" name="フローチャート: 判断 544">
          <a:extLst>
            <a:ext uri="{FF2B5EF4-FFF2-40B4-BE49-F238E27FC236}">
              <a16:creationId xmlns:a16="http://schemas.microsoft.com/office/drawing/2014/main" id="{D4E332B1-4768-4D5A-933E-5CA93F555205}"/>
            </a:ext>
          </a:extLst>
        </xdr:cNvPr>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46" name="n_1aveValue【保健センター・保健所】&#10;一人当たり面積">
          <a:extLst>
            <a:ext uri="{FF2B5EF4-FFF2-40B4-BE49-F238E27FC236}">
              <a16:creationId xmlns:a16="http://schemas.microsoft.com/office/drawing/2014/main" id="{9F3EDAC2-CB08-492D-A2B7-88F96D079E58}"/>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47" name="フローチャート: 判断 546">
          <a:extLst>
            <a:ext uri="{FF2B5EF4-FFF2-40B4-BE49-F238E27FC236}">
              <a16:creationId xmlns:a16="http://schemas.microsoft.com/office/drawing/2014/main" id="{6E78142E-44E9-4276-9C98-1257E442559E}"/>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48" name="n_2aveValue【保健センター・保健所】&#10;一人当たり面積">
          <a:extLst>
            <a:ext uri="{FF2B5EF4-FFF2-40B4-BE49-F238E27FC236}">
              <a16:creationId xmlns:a16="http://schemas.microsoft.com/office/drawing/2014/main" id="{128C04EC-D130-45CB-93F7-3AA012B8010B}"/>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B6A3DC4-9772-446B-9723-C77D0D44B1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851BDCC-B144-4904-BF69-A0777C3D52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90549DD-B071-4E07-914A-639EBED0C3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71F8C75-58E4-4F3D-82C7-7DE9A6BF8A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4F819F89-CF16-4436-9639-F9D03354C9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554" name="楕円 553">
          <a:extLst>
            <a:ext uri="{FF2B5EF4-FFF2-40B4-BE49-F238E27FC236}">
              <a16:creationId xmlns:a16="http://schemas.microsoft.com/office/drawing/2014/main" id="{DA9B7E27-87EA-4D72-9C35-734D5F1E10ED}"/>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55" name="楕円 554">
          <a:extLst>
            <a:ext uri="{FF2B5EF4-FFF2-40B4-BE49-F238E27FC236}">
              <a16:creationId xmlns:a16="http://schemas.microsoft.com/office/drawing/2014/main" id="{E474A5B3-9A48-4038-813D-F62135BFFDB2}"/>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11430</xdr:rowOff>
    </xdr:to>
    <xdr:cxnSp macro="">
      <xdr:nvCxnSpPr>
        <xdr:cNvPr id="556" name="直線コネクタ 555">
          <a:extLst>
            <a:ext uri="{FF2B5EF4-FFF2-40B4-BE49-F238E27FC236}">
              <a16:creationId xmlns:a16="http://schemas.microsoft.com/office/drawing/2014/main" id="{CEBDBA82-E7DF-4FF5-B202-2BD0F5240C69}"/>
            </a:ext>
          </a:extLst>
        </xdr:cNvPr>
        <xdr:cNvCxnSpPr/>
      </xdr:nvCxnSpPr>
      <xdr:spPr>
        <a:xfrm flipV="1">
          <a:off x="20434300" y="1080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45737</xdr:rowOff>
    </xdr:from>
    <xdr:ext cx="469744" cy="259045"/>
    <xdr:sp macro="" textlink="">
      <xdr:nvSpPr>
        <xdr:cNvPr id="557" name="n_1mainValue【保健センター・保健所】&#10;一人当たり面積">
          <a:extLst>
            <a:ext uri="{FF2B5EF4-FFF2-40B4-BE49-F238E27FC236}">
              <a16:creationId xmlns:a16="http://schemas.microsoft.com/office/drawing/2014/main" id="{939EE391-6242-4F2C-83AE-CFC72F9E6F06}"/>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58" name="n_2mainValue【保健センター・保健所】&#10;一人当たり面積">
          <a:extLst>
            <a:ext uri="{FF2B5EF4-FFF2-40B4-BE49-F238E27FC236}">
              <a16:creationId xmlns:a16="http://schemas.microsoft.com/office/drawing/2014/main" id="{7F0C0B52-52E9-4BAE-A3C3-569614F0D7DB}"/>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84C5ACFA-7F95-4DF9-8A1B-84B301F6D2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16F75231-A842-4D2F-941C-BA16F137CF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BB807804-5FAD-4142-8AE8-1FA81FBBD2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52E5D901-CF87-492B-9DD1-E633848207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EFE63B33-7488-44AC-BF89-91E86C143B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59CD0A46-EEA6-4841-878A-F6C8ADC2B5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AC4F5F7D-B792-454A-B4CF-D1FFDF896B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1C76FD67-1F00-4FA8-96D1-091E0AB46A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8B5D7717-D961-410E-84D5-8C499E1415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ACE8A010-9F59-4670-BC6E-5A6CB20535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a:extLst>
            <a:ext uri="{FF2B5EF4-FFF2-40B4-BE49-F238E27FC236}">
              <a16:creationId xmlns:a16="http://schemas.microsoft.com/office/drawing/2014/main" id="{5968B441-EDD8-4311-B1BC-AA5BA5F899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a:extLst>
            <a:ext uri="{FF2B5EF4-FFF2-40B4-BE49-F238E27FC236}">
              <a16:creationId xmlns:a16="http://schemas.microsoft.com/office/drawing/2014/main" id="{9043939C-FC4B-4788-B923-73FCC074DB7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a:extLst>
            <a:ext uri="{FF2B5EF4-FFF2-40B4-BE49-F238E27FC236}">
              <a16:creationId xmlns:a16="http://schemas.microsoft.com/office/drawing/2014/main" id="{1475E153-7E1D-405B-9F41-D1EB9B2EDB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a:extLst>
            <a:ext uri="{FF2B5EF4-FFF2-40B4-BE49-F238E27FC236}">
              <a16:creationId xmlns:a16="http://schemas.microsoft.com/office/drawing/2014/main" id="{30916245-5836-48FC-B111-93AF74EB58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a:extLst>
            <a:ext uri="{FF2B5EF4-FFF2-40B4-BE49-F238E27FC236}">
              <a16:creationId xmlns:a16="http://schemas.microsoft.com/office/drawing/2014/main" id="{858DD1BE-9A7A-4272-8043-DAAB7B26AB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a:extLst>
            <a:ext uri="{FF2B5EF4-FFF2-40B4-BE49-F238E27FC236}">
              <a16:creationId xmlns:a16="http://schemas.microsoft.com/office/drawing/2014/main" id="{68063D8A-603A-4359-BCC9-0A95B101B5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a:extLst>
            <a:ext uri="{FF2B5EF4-FFF2-40B4-BE49-F238E27FC236}">
              <a16:creationId xmlns:a16="http://schemas.microsoft.com/office/drawing/2014/main" id="{A4398407-19EA-4660-A288-24B131A563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a:extLst>
            <a:ext uri="{FF2B5EF4-FFF2-40B4-BE49-F238E27FC236}">
              <a16:creationId xmlns:a16="http://schemas.microsoft.com/office/drawing/2014/main" id="{207E05AF-3609-4D80-A0FC-BA691A94EB9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a:extLst>
            <a:ext uri="{FF2B5EF4-FFF2-40B4-BE49-F238E27FC236}">
              <a16:creationId xmlns:a16="http://schemas.microsoft.com/office/drawing/2014/main" id="{87310D2B-7F57-4061-BD46-26EDF4D59D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a:extLst>
            <a:ext uri="{FF2B5EF4-FFF2-40B4-BE49-F238E27FC236}">
              <a16:creationId xmlns:a16="http://schemas.microsoft.com/office/drawing/2014/main" id="{9C382B2F-1313-4C9B-95EA-B7BFB7F819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a:extLst>
            <a:ext uri="{FF2B5EF4-FFF2-40B4-BE49-F238E27FC236}">
              <a16:creationId xmlns:a16="http://schemas.microsoft.com/office/drawing/2014/main" id="{1F4F6EE9-F6D1-4286-A770-9B39AD11D9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a:extLst>
            <a:ext uri="{FF2B5EF4-FFF2-40B4-BE49-F238E27FC236}">
              <a16:creationId xmlns:a16="http://schemas.microsoft.com/office/drawing/2014/main" id="{304DA55A-A6FB-4494-969E-5823F1FCC22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id="{1B0E76D3-FF5A-4A29-8ECC-D7FCC6087B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CC15AA49-B45F-4102-BD4F-9B6B7BB94CF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id="{2CC3A32C-55B4-4721-B4E5-55A6E04041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84" name="直線コネクタ 583">
          <a:extLst>
            <a:ext uri="{FF2B5EF4-FFF2-40B4-BE49-F238E27FC236}">
              <a16:creationId xmlns:a16="http://schemas.microsoft.com/office/drawing/2014/main" id="{87EC0E98-E5F8-4DD9-892F-76AE7E2F7044}"/>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5" name="【消防施設】&#10;有形固定資産減価償却率最小値テキスト">
          <a:extLst>
            <a:ext uri="{FF2B5EF4-FFF2-40B4-BE49-F238E27FC236}">
              <a16:creationId xmlns:a16="http://schemas.microsoft.com/office/drawing/2014/main" id="{9A16C815-221F-45A4-B7E2-0ECF8C3D9CF6}"/>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6" name="直線コネクタ 585">
          <a:extLst>
            <a:ext uri="{FF2B5EF4-FFF2-40B4-BE49-F238E27FC236}">
              <a16:creationId xmlns:a16="http://schemas.microsoft.com/office/drawing/2014/main" id="{EB908727-AD34-4263-86A8-8495040AC7B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7" name="【消防施設】&#10;有形固定資産減価償却率最大値テキスト">
          <a:extLst>
            <a:ext uri="{FF2B5EF4-FFF2-40B4-BE49-F238E27FC236}">
              <a16:creationId xmlns:a16="http://schemas.microsoft.com/office/drawing/2014/main" id="{D6FB7F2A-2EAA-4AD9-8413-8150C3BE5A91}"/>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a:extLst>
            <a:ext uri="{FF2B5EF4-FFF2-40B4-BE49-F238E27FC236}">
              <a16:creationId xmlns:a16="http://schemas.microsoft.com/office/drawing/2014/main" id="{1B74DFDF-5B5A-4220-8BC7-7ADB54146F8B}"/>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89" name="【消防施設】&#10;有形固定資産減価償却率平均値テキスト">
          <a:extLst>
            <a:ext uri="{FF2B5EF4-FFF2-40B4-BE49-F238E27FC236}">
              <a16:creationId xmlns:a16="http://schemas.microsoft.com/office/drawing/2014/main" id="{4B9CB1AB-848F-4BE2-BCE4-44F67D065ED1}"/>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0" name="フローチャート: 判断 589">
          <a:extLst>
            <a:ext uri="{FF2B5EF4-FFF2-40B4-BE49-F238E27FC236}">
              <a16:creationId xmlns:a16="http://schemas.microsoft.com/office/drawing/2014/main" id="{5B2D031E-B708-4BFA-84B7-D2D4E647CF32}"/>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1" name="フローチャート: 判断 590">
          <a:extLst>
            <a:ext uri="{FF2B5EF4-FFF2-40B4-BE49-F238E27FC236}">
              <a16:creationId xmlns:a16="http://schemas.microsoft.com/office/drawing/2014/main" id="{6B60139F-78D2-41D4-99D8-8AD1DE908D5D}"/>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163303</xdr:rowOff>
    </xdr:from>
    <xdr:ext cx="405111" cy="259045"/>
    <xdr:sp macro="" textlink="">
      <xdr:nvSpPr>
        <xdr:cNvPr id="592" name="n_1aveValue【消防施設】&#10;有形固定資産減価償却率">
          <a:extLst>
            <a:ext uri="{FF2B5EF4-FFF2-40B4-BE49-F238E27FC236}">
              <a16:creationId xmlns:a16="http://schemas.microsoft.com/office/drawing/2014/main" id="{AF521DBE-60D6-49CC-A70A-9F94A605C8D8}"/>
            </a:ext>
          </a:extLst>
        </xdr:cNvPr>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3" name="フローチャート: 判断 592">
          <a:extLst>
            <a:ext uri="{FF2B5EF4-FFF2-40B4-BE49-F238E27FC236}">
              <a16:creationId xmlns:a16="http://schemas.microsoft.com/office/drawing/2014/main" id="{77DEE966-6507-437E-907B-B5F1CD679872}"/>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94" name="n_2aveValue【消防施設】&#10;有形固定資産減価償却率">
          <a:extLst>
            <a:ext uri="{FF2B5EF4-FFF2-40B4-BE49-F238E27FC236}">
              <a16:creationId xmlns:a16="http://schemas.microsoft.com/office/drawing/2014/main" id="{00F42BF6-26D4-4CFF-BC7E-DDFC046D5E8D}"/>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29CEB70D-80BF-42CC-87FC-3602C4C3A9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E44D584A-04CB-4F11-9F6D-5523B8AB9F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AB688775-F08D-454F-83CB-F273BDCD1E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A84A3134-C92A-4C5D-8E13-B77B0C71C5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AE7D787C-10EE-423D-878A-CF6F60C745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600" name="楕円 599">
          <a:extLst>
            <a:ext uri="{FF2B5EF4-FFF2-40B4-BE49-F238E27FC236}">
              <a16:creationId xmlns:a16="http://schemas.microsoft.com/office/drawing/2014/main" id="{4B4D4873-B4F3-48E4-BFCF-7E3CDC376CB8}"/>
            </a:ext>
          </a:extLst>
        </xdr:cNvPr>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46645</xdr:rowOff>
    </xdr:from>
    <xdr:ext cx="405111" cy="259045"/>
    <xdr:sp macro="" textlink="">
      <xdr:nvSpPr>
        <xdr:cNvPr id="601" name="n_1mainValue【消防施設】&#10;有形固定資産減価償却率">
          <a:extLst>
            <a:ext uri="{FF2B5EF4-FFF2-40B4-BE49-F238E27FC236}">
              <a16:creationId xmlns:a16="http://schemas.microsoft.com/office/drawing/2014/main" id="{D4D9EFFE-CF78-4358-A03A-D7DB5A5F20D2}"/>
            </a:ext>
          </a:extLst>
        </xdr:cNvPr>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3765DE83-B9DF-40B0-A299-FFCF450612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5F4845F1-CE82-46F1-B493-FCC9D1FAC1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A133D75C-CE80-46B2-B09F-49D547AAA3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70979162-8061-41DB-9ED8-C871C2F332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9C05C58E-EAF8-4259-832D-9C6AF4D275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DE2FC22A-080C-4E7B-9A03-4A3918A68D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8650A401-29E7-418E-9E3D-88D5C2D476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9811AA43-D271-4A7B-9325-5E2BABD0D3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a:extLst>
            <a:ext uri="{FF2B5EF4-FFF2-40B4-BE49-F238E27FC236}">
              <a16:creationId xmlns:a16="http://schemas.microsoft.com/office/drawing/2014/main" id="{4B279318-D84F-4219-B664-C136999007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a:extLst>
            <a:ext uri="{FF2B5EF4-FFF2-40B4-BE49-F238E27FC236}">
              <a16:creationId xmlns:a16="http://schemas.microsoft.com/office/drawing/2014/main" id="{FE31161D-7070-46BF-9D32-FF30DC117E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a:extLst>
            <a:ext uri="{FF2B5EF4-FFF2-40B4-BE49-F238E27FC236}">
              <a16:creationId xmlns:a16="http://schemas.microsoft.com/office/drawing/2014/main" id="{C01D0B6C-5CCC-405F-B9D7-1B6D652DB36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928CC33F-8841-44B2-A3C4-900EB69A85F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a:extLst>
            <a:ext uri="{FF2B5EF4-FFF2-40B4-BE49-F238E27FC236}">
              <a16:creationId xmlns:a16="http://schemas.microsoft.com/office/drawing/2014/main" id="{0D66C35C-14EC-4B58-B1C8-936EFFB6685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a:extLst>
            <a:ext uri="{FF2B5EF4-FFF2-40B4-BE49-F238E27FC236}">
              <a16:creationId xmlns:a16="http://schemas.microsoft.com/office/drawing/2014/main" id="{C04D42C6-112D-4802-B1A9-B3EE6FCAF75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a:extLst>
            <a:ext uri="{FF2B5EF4-FFF2-40B4-BE49-F238E27FC236}">
              <a16:creationId xmlns:a16="http://schemas.microsoft.com/office/drawing/2014/main" id="{F812B163-66BB-4D25-8379-21B31DFA094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a:extLst>
            <a:ext uri="{FF2B5EF4-FFF2-40B4-BE49-F238E27FC236}">
              <a16:creationId xmlns:a16="http://schemas.microsoft.com/office/drawing/2014/main" id="{5AE1BC73-5D0E-4868-BB71-5D84FE7C8E2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a:extLst>
            <a:ext uri="{FF2B5EF4-FFF2-40B4-BE49-F238E27FC236}">
              <a16:creationId xmlns:a16="http://schemas.microsoft.com/office/drawing/2014/main" id="{DE1B99A2-C19F-402B-8C0E-EB72900C98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a:extLst>
            <a:ext uri="{FF2B5EF4-FFF2-40B4-BE49-F238E27FC236}">
              <a16:creationId xmlns:a16="http://schemas.microsoft.com/office/drawing/2014/main" id="{EB8C3FE0-0472-424D-9A7F-20C1604D7E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a:extLst>
            <a:ext uri="{FF2B5EF4-FFF2-40B4-BE49-F238E27FC236}">
              <a16:creationId xmlns:a16="http://schemas.microsoft.com/office/drawing/2014/main" id="{F877A83F-6D47-4CE2-98A7-EC94D537AD6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id="{08A68E51-7ADD-47B3-BA64-FF0BAD9867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8606E5CF-DB74-4CB1-B9A7-15E25BF0DA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A06F6DEE-4F17-41BE-8C20-7F66F8CCCE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a:extLst>
            <a:ext uri="{FF2B5EF4-FFF2-40B4-BE49-F238E27FC236}">
              <a16:creationId xmlns:a16="http://schemas.microsoft.com/office/drawing/2014/main" id="{1FA8976F-A277-497D-A790-8DB3595CC5E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25" name="直線コネクタ 624">
          <a:extLst>
            <a:ext uri="{FF2B5EF4-FFF2-40B4-BE49-F238E27FC236}">
              <a16:creationId xmlns:a16="http://schemas.microsoft.com/office/drawing/2014/main" id="{EFC45B60-CB5E-48E3-82B6-F899DD051A10}"/>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26" name="【消防施設】&#10;一人当たり面積最小値テキスト">
          <a:extLst>
            <a:ext uri="{FF2B5EF4-FFF2-40B4-BE49-F238E27FC236}">
              <a16:creationId xmlns:a16="http://schemas.microsoft.com/office/drawing/2014/main" id="{D01351DD-0146-4A56-9DAD-8885EC74B4F0}"/>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27" name="直線コネクタ 626">
          <a:extLst>
            <a:ext uri="{FF2B5EF4-FFF2-40B4-BE49-F238E27FC236}">
              <a16:creationId xmlns:a16="http://schemas.microsoft.com/office/drawing/2014/main" id="{56F025E0-D7A5-4992-BEF4-FF621AB192D9}"/>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8" name="【消防施設】&#10;一人当たり面積最大値テキスト">
          <a:extLst>
            <a:ext uri="{FF2B5EF4-FFF2-40B4-BE49-F238E27FC236}">
              <a16:creationId xmlns:a16="http://schemas.microsoft.com/office/drawing/2014/main" id="{2C81632D-FEFF-4544-8A8B-F62410C2885F}"/>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9" name="直線コネクタ 628">
          <a:extLst>
            <a:ext uri="{FF2B5EF4-FFF2-40B4-BE49-F238E27FC236}">
              <a16:creationId xmlns:a16="http://schemas.microsoft.com/office/drawing/2014/main" id="{894CE0A4-331C-42FF-B3A3-9EE4E9E91FCD}"/>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0" name="【消防施設】&#10;一人当たり面積平均値テキスト">
          <a:extLst>
            <a:ext uri="{FF2B5EF4-FFF2-40B4-BE49-F238E27FC236}">
              <a16:creationId xmlns:a16="http://schemas.microsoft.com/office/drawing/2014/main" id="{FE232635-4A34-4416-8B7D-1E12DF3240A1}"/>
            </a:ext>
          </a:extLst>
        </xdr:cNvPr>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31" name="フローチャート: 判断 630">
          <a:extLst>
            <a:ext uri="{FF2B5EF4-FFF2-40B4-BE49-F238E27FC236}">
              <a16:creationId xmlns:a16="http://schemas.microsoft.com/office/drawing/2014/main" id="{FD5AE3B7-A539-4E01-BA43-5B8173D6782D}"/>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2" name="フローチャート: 判断 631">
          <a:extLst>
            <a:ext uri="{FF2B5EF4-FFF2-40B4-BE49-F238E27FC236}">
              <a16:creationId xmlns:a16="http://schemas.microsoft.com/office/drawing/2014/main" id="{1AE0687C-8F7F-4BF7-A95A-225AF91374C0}"/>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33" name="n_1aveValue【消防施設】&#10;一人当たり面積">
          <a:extLst>
            <a:ext uri="{FF2B5EF4-FFF2-40B4-BE49-F238E27FC236}">
              <a16:creationId xmlns:a16="http://schemas.microsoft.com/office/drawing/2014/main" id="{12E91476-6967-4E1C-9E96-97A470F2AAE8}"/>
            </a:ext>
          </a:extLst>
        </xdr:cNvPr>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34" name="フローチャート: 判断 633">
          <a:extLst>
            <a:ext uri="{FF2B5EF4-FFF2-40B4-BE49-F238E27FC236}">
              <a16:creationId xmlns:a16="http://schemas.microsoft.com/office/drawing/2014/main" id="{8FFF685E-B3C1-458A-A6B0-5828C2908517}"/>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635" name="n_2aveValue【消防施設】&#10;一人当たり面積">
          <a:extLst>
            <a:ext uri="{FF2B5EF4-FFF2-40B4-BE49-F238E27FC236}">
              <a16:creationId xmlns:a16="http://schemas.microsoft.com/office/drawing/2014/main" id="{871BE763-0EEF-4E8C-9B02-BC14B78E3A79}"/>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65347DC0-EE02-43C2-AAE2-38BB063CE3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33BED11F-D343-4A84-976E-8EC3714751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476E1E98-74DF-437A-84BA-62F1EAE86A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3E8CFDB-5376-4993-BE36-73006CA073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28832576-268F-4257-9F7B-5E2CFD0C5A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641" name="楕円 640">
          <a:extLst>
            <a:ext uri="{FF2B5EF4-FFF2-40B4-BE49-F238E27FC236}">
              <a16:creationId xmlns:a16="http://schemas.microsoft.com/office/drawing/2014/main" id="{A56E521A-4A01-482B-9C08-B97B3CF3F2C8}"/>
            </a:ext>
          </a:extLst>
        </xdr:cNvPr>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109238</xdr:rowOff>
    </xdr:from>
    <xdr:ext cx="469744" cy="259045"/>
    <xdr:sp macro="" textlink="">
      <xdr:nvSpPr>
        <xdr:cNvPr id="642" name="n_1mainValue【消防施設】&#10;一人当たり面積">
          <a:extLst>
            <a:ext uri="{FF2B5EF4-FFF2-40B4-BE49-F238E27FC236}">
              <a16:creationId xmlns:a16="http://schemas.microsoft.com/office/drawing/2014/main" id="{E2C85783-D2AD-44F8-81E5-7AA2CA0CEA7D}"/>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52766BB7-CFB9-407A-AA99-91407091F2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A56BEBEE-FA5E-4D30-AD6A-AF1F5489DC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F07630BB-2B4A-4F84-8B51-1BAF32DB49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C129D9D5-139D-4B36-97B2-F1319FB81B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C56C8FF4-6AAD-47C9-8776-27D0F9380E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FE1B2FEC-AB58-408A-B14D-FC91954E81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8F558DC7-9BCE-467B-A532-B8F6F2E8BB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B3C8B476-03AF-4A57-862D-455DA3B123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75C22E9-A00A-48D8-A78C-8120E6EA89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BB298DA9-2B71-4DFB-A6A6-7EB4475CB3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26A6A244-2DFC-41BF-88AF-BAE2299FF57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id="{707D186D-594A-43E7-8EC3-35E48874CFD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1DCC61E-8A0A-4CE3-AA6F-55A3F98C68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86D9BEA1-AE68-4EB2-8D62-2E80B9C712F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46CB5DA-3522-405A-830F-5540C2548A8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6B48EC08-A7F6-4F88-BBEA-EA8D44AB48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DC38DF4A-F3FE-432F-8EE4-C4BBAA15876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BF341732-0B53-45B2-9CCF-D476272A3D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AE2A6EC6-E830-4081-8391-0087352BEF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FC22973-73AC-4EDB-9BE4-CB13C619B3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85D058A0-0399-4A82-B255-790DB6D391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325BFB7B-5C5B-43F1-8DA0-170175C2752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C3C4D0E7-64C2-4A2F-89A1-2D5F2F173D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D4B91485-4AAA-4AB1-86F4-BAC4E4D4C4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B9C2339B-30FA-40CF-A0C3-A3AFBFD160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68" name="直線コネクタ 667">
          <a:extLst>
            <a:ext uri="{FF2B5EF4-FFF2-40B4-BE49-F238E27FC236}">
              <a16:creationId xmlns:a16="http://schemas.microsoft.com/office/drawing/2014/main" id="{EB0335B2-EB44-4A27-8C44-66EE6C7171E4}"/>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69" name="【庁舎】&#10;有形固定資産減価償却率最小値テキスト">
          <a:extLst>
            <a:ext uri="{FF2B5EF4-FFF2-40B4-BE49-F238E27FC236}">
              <a16:creationId xmlns:a16="http://schemas.microsoft.com/office/drawing/2014/main" id="{4CA9E838-F76C-4793-9BA1-538B31EBCD7E}"/>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70" name="直線コネクタ 669">
          <a:extLst>
            <a:ext uri="{FF2B5EF4-FFF2-40B4-BE49-F238E27FC236}">
              <a16:creationId xmlns:a16="http://schemas.microsoft.com/office/drawing/2014/main" id="{C226BE57-54E1-404A-A49E-0CEA6D5C69BE}"/>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71" name="【庁舎】&#10;有形固定資産減価償却率最大値テキスト">
          <a:extLst>
            <a:ext uri="{FF2B5EF4-FFF2-40B4-BE49-F238E27FC236}">
              <a16:creationId xmlns:a16="http://schemas.microsoft.com/office/drawing/2014/main" id="{E07D72AD-C087-4596-9A46-77C8D6F21B32}"/>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72" name="直線コネクタ 671">
          <a:extLst>
            <a:ext uri="{FF2B5EF4-FFF2-40B4-BE49-F238E27FC236}">
              <a16:creationId xmlns:a16="http://schemas.microsoft.com/office/drawing/2014/main" id="{5E80EE8A-2BAC-431B-872D-D35D205CA82E}"/>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73" name="【庁舎】&#10;有形固定資産減価償却率平均値テキスト">
          <a:extLst>
            <a:ext uri="{FF2B5EF4-FFF2-40B4-BE49-F238E27FC236}">
              <a16:creationId xmlns:a16="http://schemas.microsoft.com/office/drawing/2014/main" id="{7A6C691F-063C-411C-90AF-21286261234D}"/>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74" name="フローチャート: 判断 673">
          <a:extLst>
            <a:ext uri="{FF2B5EF4-FFF2-40B4-BE49-F238E27FC236}">
              <a16:creationId xmlns:a16="http://schemas.microsoft.com/office/drawing/2014/main" id="{3B7372BC-86E3-4201-98D1-54EDD3A168A9}"/>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75" name="フローチャート: 判断 674">
          <a:extLst>
            <a:ext uri="{FF2B5EF4-FFF2-40B4-BE49-F238E27FC236}">
              <a16:creationId xmlns:a16="http://schemas.microsoft.com/office/drawing/2014/main" id="{C1CD713A-C7DE-4A72-AB5F-7E5CB034C676}"/>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76" name="n_1aveValue【庁舎】&#10;有形固定資産減価償却率">
          <a:extLst>
            <a:ext uri="{FF2B5EF4-FFF2-40B4-BE49-F238E27FC236}">
              <a16:creationId xmlns:a16="http://schemas.microsoft.com/office/drawing/2014/main" id="{182EDF53-7C12-4FA4-ACA5-8A9B7789A562}"/>
            </a:ext>
          </a:extLst>
        </xdr:cNvPr>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77" name="フローチャート: 判断 676">
          <a:extLst>
            <a:ext uri="{FF2B5EF4-FFF2-40B4-BE49-F238E27FC236}">
              <a16:creationId xmlns:a16="http://schemas.microsoft.com/office/drawing/2014/main" id="{4B226ACE-79A3-4259-A6BD-735E54B6EAC8}"/>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678" name="n_2aveValue【庁舎】&#10;有形固定資産減価償却率">
          <a:extLst>
            <a:ext uri="{FF2B5EF4-FFF2-40B4-BE49-F238E27FC236}">
              <a16:creationId xmlns:a16="http://schemas.microsoft.com/office/drawing/2014/main" id="{5C89588C-5314-4CC2-A337-94EAD06F8B4B}"/>
            </a:ext>
          </a:extLst>
        </xdr:cNvPr>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BD89024-5424-4BD8-B32F-4791846997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370CE99-C679-4193-BD90-9AD6DD8C89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7DBF692-66CE-497D-8F69-A44DA167F9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1EC3D9B-CC31-4560-A830-298124E098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93CA5E1-057B-4CF5-B11B-C5A304FB0D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79284</xdr:rowOff>
    </xdr:from>
    <xdr:to>
      <xdr:col>81</xdr:col>
      <xdr:colOff>101600</xdr:colOff>
      <xdr:row>103</xdr:row>
      <xdr:rowOff>9434</xdr:rowOff>
    </xdr:to>
    <xdr:sp macro="" textlink="">
      <xdr:nvSpPr>
        <xdr:cNvPr id="684" name="楕円 683">
          <a:extLst>
            <a:ext uri="{FF2B5EF4-FFF2-40B4-BE49-F238E27FC236}">
              <a16:creationId xmlns:a16="http://schemas.microsoft.com/office/drawing/2014/main" id="{47D641FC-1B26-4702-AA97-C8B03B36A475}"/>
            </a:ext>
          </a:extLst>
        </xdr:cNvPr>
        <xdr:cNvSpPr/>
      </xdr:nvSpPr>
      <xdr:spPr>
        <a:xfrm>
          <a:off x="15430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85" name="楕円 684">
          <a:extLst>
            <a:ext uri="{FF2B5EF4-FFF2-40B4-BE49-F238E27FC236}">
              <a16:creationId xmlns:a16="http://schemas.microsoft.com/office/drawing/2014/main" id="{57F511A0-0C0A-4970-A025-433C22FBF64D}"/>
            </a:ext>
          </a:extLst>
        </xdr:cNvPr>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102</xdr:row>
      <xdr:rowOff>164374</xdr:rowOff>
    </xdr:to>
    <xdr:cxnSp macro="">
      <xdr:nvCxnSpPr>
        <xdr:cNvPr id="686" name="直線コネクタ 685">
          <a:extLst>
            <a:ext uri="{FF2B5EF4-FFF2-40B4-BE49-F238E27FC236}">
              <a16:creationId xmlns:a16="http://schemas.microsoft.com/office/drawing/2014/main" id="{A8BD8D08-36A3-4C6F-86D1-BB3591E50400}"/>
            </a:ext>
          </a:extLst>
        </xdr:cNvPr>
        <xdr:cNvCxnSpPr/>
      </xdr:nvCxnSpPr>
      <xdr:spPr>
        <a:xfrm flipV="1">
          <a:off x="14592300" y="176179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25961</xdr:rowOff>
    </xdr:from>
    <xdr:ext cx="405111" cy="259045"/>
    <xdr:sp macro="" textlink="">
      <xdr:nvSpPr>
        <xdr:cNvPr id="687" name="n_1mainValue【庁舎】&#10;有形固定資産減価償却率">
          <a:extLst>
            <a:ext uri="{FF2B5EF4-FFF2-40B4-BE49-F238E27FC236}">
              <a16:creationId xmlns:a16="http://schemas.microsoft.com/office/drawing/2014/main" id="{F6A63764-E6DB-4FFE-B5DF-7048C3E03444}"/>
            </a:ext>
          </a:extLst>
        </xdr:cNvPr>
        <xdr:cNvSpPr txBox="1"/>
      </xdr:nvSpPr>
      <xdr:spPr>
        <a:xfrm>
          <a:off x="15266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88" name="n_2mainValue【庁舎】&#10;有形固定資産減価償却率">
          <a:extLst>
            <a:ext uri="{FF2B5EF4-FFF2-40B4-BE49-F238E27FC236}">
              <a16:creationId xmlns:a16="http://schemas.microsoft.com/office/drawing/2014/main" id="{F7061F4B-3EF2-4AC0-8E5D-C25FCCD110D6}"/>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452E019-29D8-4746-9D99-DE35C77E41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EEAAF042-1FFF-47D7-8819-48A96500E2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3CBF8DF5-E28C-4AD2-94B9-5CE0F06228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E522F7AD-F7D7-4F4B-A566-B8260B783A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72772309-319B-4ECF-9FE3-F1958F1DB2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55A711A7-261A-41CC-8C9D-E0574BBCA7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8B7D071D-B9EE-40E6-80C2-7810327DB0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ABD9D69F-18EB-4028-8A03-190243BCD0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C7AC622-B0A3-448A-8D48-16B07765C2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846BEC80-851B-43F7-AAA9-C81C9E7103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ABDD7727-241C-4461-95F9-C414381B68A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a:extLst>
            <a:ext uri="{FF2B5EF4-FFF2-40B4-BE49-F238E27FC236}">
              <a16:creationId xmlns:a16="http://schemas.microsoft.com/office/drawing/2014/main" id="{EFFBB8B1-012D-4B27-9AA9-9CA3953FEDB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a:extLst>
            <a:ext uri="{FF2B5EF4-FFF2-40B4-BE49-F238E27FC236}">
              <a16:creationId xmlns:a16="http://schemas.microsoft.com/office/drawing/2014/main" id="{30E489C9-FD6B-467D-ABE5-1760F5DBB66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a:extLst>
            <a:ext uri="{FF2B5EF4-FFF2-40B4-BE49-F238E27FC236}">
              <a16:creationId xmlns:a16="http://schemas.microsoft.com/office/drawing/2014/main" id="{B2167242-7BE1-4AC9-B09E-47B6EA65324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a:extLst>
            <a:ext uri="{FF2B5EF4-FFF2-40B4-BE49-F238E27FC236}">
              <a16:creationId xmlns:a16="http://schemas.microsoft.com/office/drawing/2014/main" id="{F710242F-F85B-49BD-828E-27261E47FA6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a:extLst>
            <a:ext uri="{FF2B5EF4-FFF2-40B4-BE49-F238E27FC236}">
              <a16:creationId xmlns:a16="http://schemas.microsoft.com/office/drawing/2014/main" id="{231728A0-A141-4591-B4A5-92EC2115B0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a:extLst>
            <a:ext uri="{FF2B5EF4-FFF2-40B4-BE49-F238E27FC236}">
              <a16:creationId xmlns:a16="http://schemas.microsoft.com/office/drawing/2014/main" id="{8221E150-C7D6-4263-A3A6-F3E366B50AE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a:extLst>
            <a:ext uri="{FF2B5EF4-FFF2-40B4-BE49-F238E27FC236}">
              <a16:creationId xmlns:a16="http://schemas.microsoft.com/office/drawing/2014/main" id="{6FC83456-3AE2-4C46-8C9D-C4FF6EC970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a:extLst>
            <a:ext uri="{FF2B5EF4-FFF2-40B4-BE49-F238E27FC236}">
              <a16:creationId xmlns:a16="http://schemas.microsoft.com/office/drawing/2014/main" id="{2462CFD9-C7AE-4042-9181-35E3EFC18C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a:extLst>
            <a:ext uri="{FF2B5EF4-FFF2-40B4-BE49-F238E27FC236}">
              <a16:creationId xmlns:a16="http://schemas.microsoft.com/office/drawing/2014/main" id="{ABF3DEA6-79F9-4786-895A-A1FF0901570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a:extLst>
            <a:ext uri="{FF2B5EF4-FFF2-40B4-BE49-F238E27FC236}">
              <a16:creationId xmlns:a16="http://schemas.microsoft.com/office/drawing/2014/main" id="{D9C089E8-EF2E-475B-81D5-461C978EE37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a:extLst>
            <a:ext uri="{FF2B5EF4-FFF2-40B4-BE49-F238E27FC236}">
              <a16:creationId xmlns:a16="http://schemas.microsoft.com/office/drawing/2014/main" id="{24F346EC-B7A4-4B53-A27B-452E6038876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a:extLst>
            <a:ext uri="{FF2B5EF4-FFF2-40B4-BE49-F238E27FC236}">
              <a16:creationId xmlns:a16="http://schemas.microsoft.com/office/drawing/2014/main" id="{5A782979-9E58-4636-83C5-A967AB627E9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A8A14299-0A45-4783-9B72-AFD0CEA1D0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3C3C5A75-858A-4141-B2C4-49BCE8F531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FBDE9F13-C68D-4D4D-A4F6-BAA5C865E4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15" name="直線コネクタ 714">
          <a:extLst>
            <a:ext uri="{FF2B5EF4-FFF2-40B4-BE49-F238E27FC236}">
              <a16:creationId xmlns:a16="http://schemas.microsoft.com/office/drawing/2014/main" id="{1CD795CA-DDCF-4515-B0A6-1329971AFB8C}"/>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16" name="【庁舎】&#10;一人当たり面積最小値テキスト">
          <a:extLst>
            <a:ext uri="{FF2B5EF4-FFF2-40B4-BE49-F238E27FC236}">
              <a16:creationId xmlns:a16="http://schemas.microsoft.com/office/drawing/2014/main" id="{7E395EF9-4830-4ADC-9723-994F26F9BF24}"/>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17" name="直線コネクタ 716">
          <a:extLst>
            <a:ext uri="{FF2B5EF4-FFF2-40B4-BE49-F238E27FC236}">
              <a16:creationId xmlns:a16="http://schemas.microsoft.com/office/drawing/2014/main" id="{55C92473-5C86-4CAC-9642-39C232B2EE0F}"/>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18" name="【庁舎】&#10;一人当たり面積最大値テキスト">
          <a:extLst>
            <a:ext uri="{FF2B5EF4-FFF2-40B4-BE49-F238E27FC236}">
              <a16:creationId xmlns:a16="http://schemas.microsoft.com/office/drawing/2014/main" id="{EDCBD079-E444-447A-BA3A-42AD4CCD0E43}"/>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19" name="直線コネクタ 718">
          <a:extLst>
            <a:ext uri="{FF2B5EF4-FFF2-40B4-BE49-F238E27FC236}">
              <a16:creationId xmlns:a16="http://schemas.microsoft.com/office/drawing/2014/main" id="{9A04EA87-E1CE-440D-8DFF-03341E073A2D}"/>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20" name="【庁舎】&#10;一人当たり面積平均値テキスト">
          <a:extLst>
            <a:ext uri="{FF2B5EF4-FFF2-40B4-BE49-F238E27FC236}">
              <a16:creationId xmlns:a16="http://schemas.microsoft.com/office/drawing/2014/main" id="{B0C4C4FE-B765-4760-8BFB-1BFAD30C039E}"/>
            </a:ext>
          </a:extLst>
        </xdr:cNvPr>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21" name="フローチャート: 判断 720">
          <a:extLst>
            <a:ext uri="{FF2B5EF4-FFF2-40B4-BE49-F238E27FC236}">
              <a16:creationId xmlns:a16="http://schemas.microsoft.com/office/drawing/2014/main" id="{94ED8331-A171-4FA2-BD26-F64F1DFAB43B}"/>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2" name="フローチャート: 判断 721">
          <a:extLst>
            <a:ext uri="{FF2B5EF4-FFF2-40B4-BE49-F238E27FC236}">
              <a16:creationId xmlns:a16="http://schemas.microsoft.com/office/drawing/2014/main" id="{FF6796A4-2C47-4CDF-A9BE-4BB582B50269}"/>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23" name="n_1aveValue【庁舎】&#10;一人当たり面積">
          <a:extLst>
            <a:ext uri="{FF2B5EF4-FFF2-40B4-BE49-F238E27FC236}">
              <a16:creationId xmlns:a16="http://schemas.microsoft.com/office/drawing/2014/main" id="{578BD1BE-E07C-4CA3-B93B-7F733B326B63}"/>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24" name="フローチャート: 判断 723">
          <a:extLst>
            <a:ext uri="{FF2B5EF4-FFF2-40B4-BE49-F238E27FC236}">
              <a16:creationId xmlns:a16="http://schemas.microsoft.com/office/drawing/2014/main" id="{F5499A12-66B0-4BE1-A9F8-14BF5C737449}"/>
            </a:ext>
          </a:extLst>
        </xdr:cNvPr>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25" name="n_2aveValue【庁舎】&#10;一人当たり面積">
          <a:extLst>
            <a:ext uri="{FF2B5EF4-FFF2-40B4-BE49-F238E27FC236}">
              <a16:creationId xmlns:a16="http://schemas.microsoft.com/office/drawing/2014/main" id="{AB2137F6-5526-4EED-9174-F752F4464EFC}"/>
            </a:ext>
          </a:extLst>
        </xdr:cNvPr>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F16E777D-7803-4D12-9B16-B01F26201C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82CBBF9B-2228-4C0E-B152-C64B773C22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E56C719D-C01E-4E8E-80D2-79349380BA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9469C9F-A977-43DD-B38F-54FA7C2CD8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DF4FF92-B076-41DD-9E4E-527D292D16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49893</xdr:rowOff>
    </xdr:from>
    <xdr:to>
      <xdr:col>112</xdr:col>
      <xdr:colOff>38100</xdr:colOff>
      <xdr:row>105</xdr:row>
      <xdr:rowOff>151493</xdr:rowOff>
    </xdr:to>
    <xdr:sp macro="" textlink="">
      <xdr:nvSpPr>
        <xdr:cNvPr id="731" name="楕円 730">
          <a:extLst>
            <a:ext uri="{FF2B5EF4-FFF2-40B4-BE49-F238E27FC236}">
              <a16:creationId xmlns:a16="http://schemas.microsoft.com/office/drawing/2014/main" id="{C4BAD003-9B6A-49EB-AA4F-B807EA09350D}"/>
            </a:ext>
          </a:extLst>
        </xdr:cNvPr>
        <xdr:cNvSpPr/>
      </xdr:nvSpPr>
      <xdr:spPr>
        <a:xfrm>
          <a:off x="2127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32" name="楕円 731">
          <a:extLst>
            <a:ext uri="{FF2B5EF4-FFF2-40B4-BE49-F238E27FC236}">
              <a16:creationId xmlns:a16="http://schemas.microsoft.com/office/drawing/2014/main" id="{FE3DA95A-7D2D-41A3-9529-AA4BC70EF0D8}"/>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100693</xdr:rowOff>
    </xdr:from>
    <xdr:to>
      <xdr:col>111</xdr:col>
      <xdr:colOff>177800</xdr:colOff>
      <xdr:row>105</xdr:row>
      <xdr:rowOff>110489</xdr:rowOff>
    </xdr:to>
    <xdr:cxnSp macro="">
      <xdr:nvCxnSpPr>
        <xdr:cNvPr id="733" name="直線コネクタ 732">
          <a:extLst>
            <a:ext uri="{FF2B5EF4-FFF2-40B4-BE49-F238E27FC236}">
              <a16:creationId xmlns:a16="http://schemas.microsoft.com/office/drawing/2014/main" id="{0F5F1221-9515-43C4-8EC4-CC23DA2EF46D}"/>
            </a:ext>
          </a:extLst>
        </xdr:cNvPr>
        <xdr:cNvCxnSpPr/>
      </xdr:nvCxnSpPr>
      <xdr:spPr>
        <a:xfrm flipV="1">
          <a:off x="20434300" y="181029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734" name="n_1mainValue【庁舎】&#10;一人当たり面積">
          <a:extLst>
            <a:ext uri="{FF2B5EF4-FFF2-40B4-BE49-F238E27FC236}">
              <a16:creationId xmlns:a16="http://schemas.microsoft.com/office/drawing/2014/main" id="{1B1D0FC6-B159-4529-8FDA-3DC4FFB5DAB2}"/>
            </a:ext>
          </a:extLst>
        </xdr:cNvPr>
        <xdr:cNvSpPr txBox="1"/>
      </xdr:nvSpPr>
      <xdr:spPr>
        <a:xfrm>
          <a:off x="2107572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35" name="n_2mainValue【庁舎】&#10;一人当たり面積">
          <a:extLst>
            <a:ext uri="{FF2B5EF4-FFF2-40B4-BE49-F238E27FC236}">
              <a16:creationId xmlns:a16="http://schemas.microsoft.com/office/drawing/2014/main" id="{FF44285B-32F0-45DB-9CD8-2A0C1626DC26}"/>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E5807C17-7FEB-465A-9DEF-34A5733E98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6958DA38-12CA-479F-917F-624A03E4A0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1DD94FF0-9D51-4ECC-B65F-91DA63373E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類似団体と比較して特に有形固定資産減価償却率が高いのは体育館・プール、福祉施設、</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、庁舎であり、併せて一人当たりの面積が広いのは</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る。市町村合併により同様の施設が存在しており、加えて有形固定資産減価償却率が高いことから施設の維持管理経費が嵩み財政状況を悪化させることが懸念がされる。今後は、施設の統廃合等を検討するとともに長寿命化計画、公共施設総合管理計画に基づく個別計画の策定等老朽化対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0.53</a:t>
          </a:r>
          <a:r>
            <a:rPr kumimoji="1" lang="ja-JP" altLang="en-US" sz="1100">
              <a:solidFill>
                <a:schemeClr val="dk1"/>
              </a:solidFill>
              <a:effectLst/>
              <a:latin typeface="+mn-lt"/>
              <a:ea typeface="+mn-ea"/>
              <a:cs typeface="+mn-cs"/>
            </a:rPr>
            <a:t>で、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経常収支比率は前年度比２．２ポイント減の</a:t>
          </a:r>
          <a:r>
            <a:rPr kumimoji="1" lang="en-US" altLang="ja-JP" sz="1100">
              <a:solidFill>
                <a:schemeClr val="dk1"/>
              </a:solidFill>
              <a:effectLst/>
              <a:latin typeface="+mn-lt"/>
              <a:ea typeface="+mn-ea"/>
              <a:cs typeface="+mn-cs"/>
            </a:rPr>
            <a:t>88.7</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要因としては、九州北部豪雨災害の影響により事業を一部中止・延期したことによる物件費等の削減、一部事務組合に対する補助費の減による一時的なものである。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今後は、合併算定替えにより普通交付税が減となること、災害復旧事業債の償還が増えることから、人件費や物件費といった経常経費のより一層の圧縮に努める。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66040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9043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869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64</xdr:row>
      <xdr:rowOff>23283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64</xdr:row>
      <xdr:rowOff>23283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978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回る数値となっている。</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、九州北部豪雨発生に伴い、災害対応による職員の時間外勤務が増加したことから人件費の増となった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また、物件費についても災害等廃棄物処理事業、災害対応事業費等により増額となっている。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今後も災害復旧事業を継続して行っていくため、人件費・物件費の大幅な減額は見込まれないものの、職員定数の計画の見直しや災害復旧事業の精査等を行い最大限の適正化を図る。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56328</xdr:rowOff>
    </xdr:from>
    <xdr:to>
      <xdr:col>23</xdr:col>
      <xdr:colOff>133350</xdr:colOff>
      <xdr:row>85</xdr:row>
      <xdr:rowOff>60787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58128"/>
          <a:ext cx="838200" cy="1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33832</xdr:rowOff>
    </xdr:from>
    <xdr:to>
      <xdr:col>19</xdr:col>
      <xdr:colOff>133350</xdr:colOff>
      <xdr:row>84</xdr:row>
      <xdr:rowOff>56328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35632"/>
          <a:ext cx="889000" cy="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169721</xdr:rowOff>
    </xdr:from>
    <xdr:to>
      <xdr:col>15</xdr:col>
      <xdr:colOff>82550</xdr:colOff>
      <xdr:row>84</xdr:row>
      <xdr:rowOff>33832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00071"/>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160931</xdr:rowOff>
    </xdr:from>
    <xdr:to>
      <xdr:col>11</xdr:col>
      <xdr:colOff>31750</xdr:colOff>
      <xdr:row>83</xdr:row>
      <xdr:rowOff>169721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91281"/>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9987</xdr:rowOff>
    </xdr:from>
    <xdr:to>
      <xdr:col>23</xdr:col>
      <xdr:colOff>184150</xdr:colOff>
      <xdr:row>85</xdr:row>
      <xdr:rowOff>111587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153514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5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5528</xdr:rowOff>
    </xdr:from>
    <xdr:to>
      <xdr:col>19</xdr:col>
      <xdr:colOff>184150</xdr:colOff>
      <xdr:row>84</xdr:row>
      <xdr:rowOff>107128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117305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7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154482</xdr:rowOff>
    </xdr:from>
    <xdr:to>
      <xdr:col>15</xdr:col>
      <xdr:colOff>133350</xdr:colOff>
      <xdr:row>84</xdr:row>
      <xdr:rowOff>84632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94809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118921</xdr:rowOff>
    </xdr:from>
    <xdr:to>
      <xdr:col>11</xdr:col>
      <xdr:colOff>82550</xdr:colOff>
      <xdr:row>84</xdr:row>
      <xdr:rowOff>49071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33848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110131</xdr:rowOff>
    </xdr:from>
    <xdr:to>
      <xdr:col>7</xdr:col>
      <xdr:colOff>31750</xdr:colOff>
      <xdr:row>84</xdr:row>
      <xdr:rowOff>40281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25058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平成２９年度は平成２８年度数値を引用。</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平成２５年度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給与削減措置により</a:t>
          </a:r>
          <a:r>
            <a:rPr kumimoji="1" lang="ja-JP" altLang="en-US" sz="1100">
              <a:solidFill>
                <a:sysClr val="windowText" lastClr="000000"/>
              </a:solidFill>
              <a:effectLst/>
              <a:latin typeface="+mn-lt"/>
              <a:ea typeface="+mn-ea"/>
              <a:cs typeface="+mn-cs"/>
            </a:rPr>
            <a:t>国家公務員の給与水準と同程度となったが</a:t>
          </a:r>
          <a:r>
            <a:rPr kumimoji="1" lang="ja-JP" altLang="ja-JP" sz="1100">
              <a:solidFill>
                <a:sysClr val="windowText" lastClr="000000"/>
              </a:solidFill>
              <a:effectLst/>
              <a:latin typeface="+mn-lt"/>
              <a:ea typeface="+mn-ea"/>
              <a:cs typeface="+mn-cs"/>
            </a:rPr>
            <a:t>、職員構成の変動や給与構造の相違により微増が続いている状況である。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平成２８年度には給与制度の総合的見直しを行い、前年度に比べて１．３ポイント改善している。</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今後は、平成２９年７月の豪雨災害対応のための任期付職員の採用に伴い、職員構成の変動による影響が発生すると考えられる。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104422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104422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865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平成２９年度は平成２８年度数値を引用。</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平成１９年度に策定した第１次朝倉市総合計画基本構想に基づき、１０年間（平成２９年４月１日）で１５％の職員数を削減する目標を定め、職員数の適正化を図っているところであり、平成２９年４月１日時点において職員数を８１人削減（</a:t>
          </a:r>
          <a:r>
            <a:rPr kumimoji="1" lang="en-US" altLang="ja-JP" sz="1000">
              <a:solidFill>
                <a:sysClr val="windowText" lastClr="000000"/>
              </a:solidFill>
              <a:effectLst/>
              <a:latin typeface="+mn-lt"/>
              <a:ea typeface="+mn-ea"/>
              <a:cs typeface="+mn-cs"/>
            </a:rPr>
            <a:t>H19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555</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H27</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481</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H28</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474</a:t>
          </a:r>
          <a:r>
            <a:rPr kumimoji="1" lang="ja-JP" altLang="ja-JP" sz="1000">
              <a:solidFill>
                <a:sysClr val="windowText" lastClr="000000"/>
              </a:solidFill>
              <a:effectLst/>
              <a:latin typeface="+mn-lt"/>
              <a:ea typeface="+mn-ea"/>
              <a:cs typeface="+mn-cs"/>
            </a:rPr>
            <a:t>人、</a:t>
          </a:r>
          <a:r>
            <a:rPr kumimoji="1" lang="en-US" altLang="ja-JP" sz="1000">
              <a:solidFill>
                <a:sysClr val="windowText" lastClr="000000"/>
              </a:solidFill>
              <a:effectLst/>
              <a:latin typeface="+mn-lt"/>
              <a:ea typeface="+mn-ea"/>
              <a:cs typeface="+mn-cs"/>
            </a:rPr>
            <a:t>H29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477</a:t>
          </a:r>
          <a:r>
            <a:rPr kumimoji="1" lang="ja-JP" altLang="ja-JP" sz="1000">
              <a:solidFill>
                <a:sysClr val="windowText" lastClr="000000"/>
              </a:solidFill>
              <a:effectLst/>
              <a:latin typeface="+mn-lt"/>
              <a:ea typeface="+mn-ea"/>
              <a:cs typeface="+mn-cs"/>
            </a:rPr>
            <a:t>人）してい</a:t>
          </a:r>
          <a:r>
            <a:rPr kumimoji="1" lang="ja-JP" altLang="en-US" sz="1000">
              <a:solidFill>
                <a:sysClr val="windowText" lastClr="000000"/>
              </a:solidFill>
              <a:effectLst/>
              <a:latin typeface="+mn-lt"/>
              <a:ea typeface="+mn-ea"/>
              <a:cs typeface="+mn-cs"/>
            </a:rPr>
            <a:t>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しかし平成２９年７月の九州北部豪雨災害からの復旧・復興のための事業が膨大に増加した。これに対応するため一時的に職員の大幅な増員が必要な状況であることから、特例を設け定員を増加している。</a:t>
          </a:r>
          <a:endParaRPr lang="ja-JP" altLang="ja-JP" sz="10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60</xdr:row>
      <xdr:rowOff>162137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3879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140305</xdr:rowOff>
    </xdr:from>
    <xdr:to>
      <xdr:col>77</xdr:col>
      <xdr:colOff>44450</xdr:colOff>
      <xdr:row>60</xdr:row>
      <xdr:rowOff>151795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2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140305</xdr:rowOff>
    </xdr:from>
    <xdr:to>
      <xdr:col>72</xdr:col>
      <xdr:colOff>203200</xdr:colOff>
      <xdr:row>60</xdr:row>
      <xdr:rowOff>144901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273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144901</xdr:rowOff>
    </xdr:from>
    <xdr:to>
      <xdr:col>68</xdr:col>
      <xdr:colOff>152400</xdr:colOff>
      <xdr:row>60</xdr:row>
      <xdr:rowOff>147199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89505</xdr:rowOff>
    </xdr:from>
    <xdr:to>
      <xdr:col>73</xdr:col>
      <xdr:colOff>44450</xdr:colOff>
      <xdr:row>61</xdr:row>
      <xdr:rowOff>19655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94101</xdr:rowOff>
    </xdr:from>
    <xdr:to>
      <xdr:col>68</xdr:col>
      <xdr:colOff>203200</xdr:colOff>
      <xdr:row>61</xdr:row>
      <xdr:rowOff>24251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実質公債費比率は８．</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前年と比較して０．５％改善してい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要因としては償還完了に伴い起債償還額が減少していることに加え、償還している起債の種類に合併特例債等の交付税措置率の高いものが増えていること</a:t>
          </a:r>
          <a:r>
            <a:rPr kumimoji="1" lang="ja-JP" altLang="en-US" sz="1100">
              <a:solidFill>
                <a:schemeClr val="dk1"/>
              </a:solidFill>
              <a:effectLst/>
              <a:latin typeface="+mn-lt"/>
              <a:ea typeface="+mn-ea"/>
              <a:cs typeface="+mn-cs"/>
            </a:rPr>
            <a:t>、また一部事務組合の起債の償還が一部終了したこと</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現在行っている災害復旧事業に伴い、償還額の増が見込まれるため数値の悪化は避けられない状況である。今後は事業の選択をするとともに、交付税措置のある起債の活用に努める。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61722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4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61722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将来負担比率は</a:t>
          </a:r>
          <a:r>
            <a:rPr kumimoji="1" lang="ja-JP" altLang="en-US" sz="1000">
              <a:solidFill>
                <a:schemeClr val="dk1"/>
              </a:solidFill>
              <a:effectLst/>
              <a:latin typeface="+mn-lt"/>
              <a:ea typeface="+mn-ea"/>
              <a:cs typeface="+mn-cs"/>
            </a:rPr>
            <a:t>１８．６</a:t>
          </a:r>
          <a:r>
            <a:rPr kumimoji="1" lang="ja-JP" altLang="ja-JP" sz="1000">
              <a:solidFill>
                <a:schemeClr val="dk1"/>
              </a:solidFill>
              <a:effectLst/>
              <a:latin typeface="+mn-lt"/>
              <a:ea typeface="+mn-ea"/>
              <a:cs typeface="+mn-cs"/>
            </a:rPr>
            <a:t>％となり前年度と比較して１</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％改善している。</a:t>
          </a:r>
          <a:endParaRPr lang="ja-JP" altLang="ja-JP" sz="1000">
            <a:effectLst/>
          </a:endParaRPr>
        </a:p>
        <a:p>
          <a:r>
            <a:rPr kumimoji="1" lang="ja-JP" altLang="ja-JP" sz="1000">
              <a:solidFill>
                <a:schemeClr val="dk1"/>
              </a:solidFill>
              <a:effectLst/>
              <a:latin typeface="+mn-lt"/>
              <a:ea typeface="+mn-ea"/>
              <a:cs typeface="+mn-cs"/>
            </a:rPr>
            <a:t>　これは</a:t>
          </a:r>
          <a:r>
            <a:rPr kumimoji="1" lang="ja-JP" altLang="en-US" sz="1000">
              <a:solidFill>
                <a:schemeClr val="dk1"/>
              </a:solidFill>
              <a:effectLst/>
              <a:latin typeface="+mn-lt"/>
              <a:ea typeface="+mn-ea"/>
              <a:cs typeface="+mn-cs"/>
            </a:rPr>
            <a:t>九州北部豪雨に伴う災害復旧事業債の増、杷木統合小学校建設に伴う過疎対策事業債の増があったものの、充当可能財源である基金（財政調整基金、減債基金等）や交付税算入見込額（公債費、その他土木費）の増により将来負担比率が減となったもの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現在行っている災害復旧事業に伴い、償還額の増が見込まれるため数値の悪化は避けられない状況である。今後は事業の選択をするとともに、交付税措置のある起債の活用に努める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119973</xdr:rowOff>
    </xdr:from>
    <xdr:to>
      <xdr:col>81</xdr:col>
      <xdr:colOff>44450</xdr:colOff>
      <xdr:row>15</xdr:row>
      <xdr:rowOff>50673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20273"/>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63542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2242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63542</xdr:rowOff>
    </xdr:from>
    <xdr:to>
      <xdr:col>72</xdr:col>
      <xdr:colOff>203200</xdr:colOff>
      <xdr:row>15</xdr:row>
      <xdr:rowOff>146389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63529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146389</xdr:rowOff>
    </xdr:from>
    <xdr:to>
      <xdr:col>68</xdr:col>
      <xdr:colOff>152400</xdr:colOff>
      <xdr:row>16</xdr:row>
      <xdr:rowOff>18373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1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69173</xdr:rowOff>
    </xdr:from>
    <xdr:to>
      <xdr:col>81</xdr:col>
      <xdr:colOff>95250</xdr:colOff>
      <xdr:row>14</xdr:row>
      <xdr:rowOff>170773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85700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1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12742</xdr:rowOff>
    </xdr:from>
    <xdr:to>
      <xdr:col>73</xdr:col>
      <xdr:colOff>44450</xdr:colOff>
      <xdr:row>15</xdr:row>
      <xdr:rowOff>114342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124519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95589</xdr:rowOff>
    </xdr:from>
    <xdr:to>
      <xdr:col>68</xdr:col>
      <xdr:colOff>203200</xdr:colOff>
      <xdr:row>16</xdr:row>
      <xdr:rowOff>25739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35916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類似団体と比較すると人件費に係る経常収支比率は低くなっているが、これは合併後の平成１９年度から職員定数管理を行い、人件費の抑制を図っているためであり、平成２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年度は前年度比０．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災害復旧事業に伴い、今後前倒し採用を行う予定となっており、次年度以降経費の増が見込まれるため、定数管理の徹底を図り抑制に努める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基幹系システム更新の減、し尿処理施設管理事業費の減</a:t>
          </a:r>
          <a:r>
            <a:rPr kumimoji="1" lang="ja-JP" altLang="ja-JP" sz="1100">
              <a:solidFill>
                <a:schemeClr val="dk1"/>
              </a:solidFill>
              <a:effectLst/>
              <a:latin typeface="+mn-lt"/>
              <a:ea typeface="+mn-ea"/>
              <a:cs typeface="+mn-cs"/>
            </a:rPr>
            <a:t>により前年度比０．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類似団体平均を上回り、</a:t>
          </a:r>
          <a:r>
            <a:rPr kumimoji="1" lang="ja-JP" altLang="en-US" sz="1100">
              <a:solidFill>
                <a:schemeClr val="dk1"/>
              </a:solidFill>
              <a:effectLst/>
              <a:latin typeface="+mn-lt"/>
              <a:ea typeface="+mn-ea"/>
              <a:cs typeface="+mn-cs"/>
            </a:rPr>
            <a:t>高水準の</a:t>
          </a:r>
          <a:r>
            <a:rPr kumimoji="1" lang="ja-JP" altLang="ja-JP" sz="1100">
              <a:solidFill>
                <a:schemeClr val="dk1"/>
              </a:solidFill>
              <a:effectLst/>
              <a:latin typeface="+mn-lt"/>
              <a:ea typeface="+mn-ea"/>
              <a:cs typeface="+mn-cs"/>
            </a:rPr>
            <a:t>状況が続いているため、今後は公共施設の適正維持とともに、管理方法を含めた事業費の見直し等コスト削減に努める。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37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9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年度は前年度比０．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％増となっている。これは障がい福祉サービス事業費、</a:t>
          </a:r>
          <a:r>
            <a:rPr kumimoji="1" lang="ja-JP" altLang="en-US" sz="1100">
              <a:solidFill>
                <a:schemeClr val="dk1"/>
              </a:solidFill>
              <a:effectLst/>
              <a:latin typeface="+mn-lt"/>
              <a:ea typeface="+mn-ea"/>
              <a:cs typeface="+mn-cs"/>
            </a:rPr>
            <a:t>子ども医療給付事務</a:t>
          </a:r>
          <a:r>
            <a:rPr kumimoji="1" lang="ja-JP" altLang="ja-JP" sz="1100">
              <a:solidFill>
                <a:schemeClr val="dk1"/>
              </a:solidFill>
              <a:effectLst/>
              <a:latin typeface="+mn-lt"/>
              <a:ea typeface="+mn-ea"/>
              <a:cs typeface="+mn-cs"/>
            </a:rPr>
            <a:t>の増等によるものである。</a:t>
          </a:r>
          <a:endParaRPr lang="ja-JP" altLang="ja-JP" sz="1400">
            <a:effectLst/>
          </a:endParaRPr>
        </a:p>
        <a:p>
          <a:r>
            <a:rPr kumimoji="1" lang="ja-JP" altLang="ja-JP" sz="1100">
              <a:solidFill>
                <a:schemeClr val="dk1"/>
              </a:solidFill>
              <a:effectLst/>
              <a:latin typeface="+mn-lt"/>
              <a:ea typeface="+mn-ea"/>
              <a:cs typeface="+mn-cs"/>
            </a:rPr>
            <a:t>　将来的には各福祉制度の受給増により扶助費の増嵩が想定されるため、審査等の適正化を進め、歳出抑制に努める。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157480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111760</xdr:rowOff>
    </xdr:from>
    <xdr:to>
      <xdr:col>19</xdr:col>
      <xdr:colOff>187325</xdr:colOff>
      <xdr:row>54</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54</xdr:row>
      <xdr:rowOff>134620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134620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1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60960</xdr:rowOff>
    </xdr:from>
    <xdr:to>
      <xdr:col>15</xdr:col>
      <xdr:colOff>149225</xdr:colOff>
      <xdr:row>54</xdr:row>
      <xdr:rowOff>162560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前年度より４．９％の減となっており、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下水道事業が特別会計より公営企業会計へ移行したことに伴い費用区分が「繰出金」から「補助費等」へ変更になったこと</a:t>
          </a:r>
          <a:r>
            <a:rPr kumimoji="1" lang="ja-JP" altLang="en-US"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介護保険特別会計、国民健康保険特別会計への繰出金は増加傾向にあり、</a:t>
          </a:r>
          <a:r>
            <a:rPr kumimoji="1" lang="ja-JP" altLang="ja-JP" sz="1100">
              <a:solidFill>
                <a:schemeClr val="dk1"/>
              </a:solidFill>
              <a:effectLst/>
              <a:latin typeface="+mn-lt"/>
              <a:ea typeface="+mn-ea"/>
              <a:cs typeface="+mn-cs"/>
            </a:rPr>
            <a:t>今後は事業見直しや保険料の徴収強化により繰出金の抑制を図り、普通会計の負担を減らしていく必要がある。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57</xdr:row>
      <xdr:rowOff>30662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83272"/>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30662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10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17599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51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17599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4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151312</xdr:rowOff>
    </xdr:from>
    <xdr:to>
      <xdr:col>78</xdr:col>
      <xdr:colOff>120650</xdr:colOff>
      <xdr:row>57</xdr:row>
      <xdr:rowOff>81462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66239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138249</xdr:rowOff>
    </xdr:from>
    <xdr:to>
      <xdr:col>69</xdr:col>
      <xdr:colOff>142875</xdr:colOff>
      <xdr:row>57</xdr:row>
      <xdr:rowOff>68399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53176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補助費等に係る経常収支比率は前年度に比べ</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の増となっており</a:t>
          </a:r>
          <a:r>
            <a:rPr kumimoji="1" lang="ja-JP" altLang="ja-JP" sz="1100">
              <a:solidFill>
                <a:schemeClr val="dk1"/>
              </a:solidFill>
              <a:effectLst/>
              <a:latin typeface="+mn-lt"/>
              <a:ea typeface="+mn-ea"/>
              <a:cs typeface="+mn-cs"/>
            </a:rPr>
            <a:t>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これは一部事務組合への負担金等</a:t>
          </a:r>
          <a:r>
            <a:rPr kumimoji="1" lang="ja-JP" altLang="en-US" sz="1100">
              <a:solidFill>
                <a:schemeClr val="dk1"/>
              </a:solidFill>
              <a:effectLst/>
              <a:latin typeface="+mn-lt"/>
              <a:ea typeface="+mn-ea"/>
              <a:cs typeface="+mn-cs"/>
            </a:rPr>
            <a:t>の減はあるものの、下水道事業が特別会計より公営企業会計へ移行したことに伴い費用区分が「繰出金」から「補助費等」へ変更になったこと</a:t>
          </a:r>
          <a:r>
            <a:rPr kumimoji="1" lang="ja-JP" altLang="ja-JP" sz="1100">
              <a:solidFill>
                <a:schemeClr val="dk1"/>
              </a:solidFill>
              <a:effectLst/>
              <a:latin typeface="+mn-lt"/>
              <a:ea typeface="+mn-ea"/>
              <a:cs typeface="+mn-cs"/>
            </a:rPr>
            <a:t>が要因とみられる。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補助金交付団体の精査、現行補助金の廃止・縮小も含めた補助金交付基準の見直し、特別会計や一部事務組合の歳出見直しによる繰入金縮減等行い、歳出の適正化に努める。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03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43705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21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公債費に係る経常収支比率は類似団体平均を下回っているものの、前年度比は</a:t>
          </a:r>
          <a:r>
            <a:rPr kumimoji="1" lang="ja-JP" altLang="en-US" sz="1100">
              <a:solidFill>
                <a:schemeClr val="dk1"/>
              </a:solidFill>
              <a:effectLst/>
              <a:latin typeface="+mn-lt"/>
              <a:ea typeface="+mn-ea"/>
              <a:cs typeface="+mn-cs"/>
            </a:rPr>
            <a:t>０．２％の増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元利償還額については減となっているが、歳入の経常的一般財源等が減</a:t>
          </a:r>
          <a:r>
            <a:rPr kumimoji="1" lang="ja-JP" altLang="ja-JP" sz="1100">
              <a:solidFill>
                <a:schemeClr val="dk1"/>
              </a:solidFill>
              <a:effectLst/>
              <a:latin typeface="+mn-lt"/>
              <a:ea typeface="+mn-ea"/>
              <a:cs typeface="+mn-cs"/>
            </a:rPr>
            <a:t>となったため</a:t>
          </a:r>
          <a:r>
            <a:rPr kumimoji="1" lang="ja-JP" altLang="en-US" sz="1100">
              <a:solidFill>
                <a:schemeClr val="dk1"/>
              </a:solidFill>
              <a:effectLst/>
              <a:latin typeface="+mn-lt"/>
              <a:ea typeface="+mn-ea"/>
              <a:cs typeface="+mn-cs"/>
            </a:rPr>
            <a:t>増減率は増となっている。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今後も投資事業を厳密に精査し、起債額の抑制に努める。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88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52705</xdr:rowOff>
    </xdr:from>
    <xdr:to>
      <xdr:col>19</xdr:col>
      <xdr:colOff>187325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82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82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76</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14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xdr:rowOff>
    </xdr:from>
    <xdr:to>
      <xdr:col>15</xdr:col>
      <xdr:colOff>149225</xdr:colOff>
      <xdr:row>76</xdr:row>
      <xdr:rowOff>103505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113682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104775</xdr:rowOff>
    </xdr:from>
    <xdr:to>
      <xdr:col>6</xdr:col>
      <xdr:colOff>171450</xdr:colOff>
      <xdr:row>76</xdr:row>
      <xdr:rowOff>34925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45102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公債費を除く経常収支比率は、前年度比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回っている。これは一般会計から特別会計への繰出金や一部事務組合への負担金</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が要因とみられる。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28702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20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28702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892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117981</xdr:rowOff>
    </xdr:from>
    <xdr:to>
      <xdr:col>29</xdr:col>
      <xdr:colOff>127000</xdr:colOff>
      <xdr:row>16</xdr:row>
      <xdr:rowOff>58137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7356"/>
          <a:ext cx="647700" cy="11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40927</xdr:rowOff>
    </xdr:from>
    <xdr:to>
      <xdr:col>26</xdr:col>
      <xdr:colOff>50800</xdr:colOff>
      <xdr:row>16</xdr:row>
      <xdr:rowOff>58137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31752"/>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40927</xdr:rowOff>
    </xdr:from>
    <xdr:to>
      <xdr:col>22</xdr:col>
      <xdr:colOff>114300</xdr:colOff>
      <xdr:row>16</xdr:row>
      <xdr:rowOff>63150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1752"/>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63150</xdr:rowOff>
    </xdr:from>
    <xdr:to>
      <xdr:col>18</xdr:col>
      <xdr:colOff>177800</xdr:colOff>
      <xdr:row>16</xdr:row>
      <xdr:rowOff>114993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3975"/>
          <a:ext cx="698500" cy="5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67181</xdr:rowOff>
    </xdr:from>
    <xdr:to>
      <xdr:col>29</xdr:col>
      <xdr:colOff>177800</xdr:colOff>
      <xdr:row>15</xdr:row>
      <xdr:rowOff>168781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83708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7337</xdr:rowOff>
    </xdr:from>
    <xdr:to>
      <xdr:col>26</xdr:col>
      <xdr:colOff>101600</xdr:colOff>
      <xdr:row>16</xdr:row>
      <xdr:rowOff>108937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6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161577</xdr:rowOff>
    </xdr:from>
    <xdr:to>
      <xdr:col>22</xdr:col>
      <xdr:colOff>165100</xdr:colOff>
      <xdr:row>16</xdr:row>
      <xdr:rowOff>91727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12350</xdr:rowOff>
    </xdr:from>
    <xdr:to>
      <xdr:col>19</xdr:col>
      <xdr:colOff>38100</xdr:colOff>
      <xdr:row>16</xdr:row>
      <xdr:rowOff>113950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124127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64193</xdr:rowOff>
    </xdr:from>
    <xdr:to>
      <xdr:col>15</xdr:col>
      <xdr:colOff>101600</xdr:colOff>
      <xdr:row>16</xdr:row>
      <xdr:rowOff>165793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87201</xdr:rowOff>
    </xdr:from>
    <xdr:to>
      <xdr:col>29</xdr:col>
      <xdr:colOff>127000</xdr:colOff>
      <xdr:row>36</xdr:row>
      <xdr:rowOff>131114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40451"/>
          <a:ext cx="6477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78034</xdr:rowOff>
    </xdr:from>
    <xdr:to>
      <xdr:col>26</xdr:col>
      <xdr:colOff>50800</xdr:colOff>
      <xdr:row>36</xdr:row>
      <xdr:rowOff>87201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1284"/>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60409</xdr:rowOff>
    </xdr:from>
    <xdr:to>
      <xdr:col>22</xdr:col>
      <xdr:colOff>114300</xdr:colOff>
      <xdr:row>36</xdr:row>
      <xdr:rowOff>78034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13659"/>
          <a:ext cx="6985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60409</xdr:rowOff>
    </xdr:from>
    <xdr:to>
      <xdr:col>18</xdr:col>
      <xdr:colOff>177800</xdr:colOff>
      <xdr:row>36</xdr:row>
      <xdr:rowOff>119548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3659"/>
          <a:ext cx="698500" cy="5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80314</xdr:rowOff>
    </xdr:from>
    <xdr:to>
      <xdr:col>29</xdr:col>
      <xdr:colOff>177800</xdr:colOff>
      <xdr:row>37</xdr:row>
      <xdr:rowOff>10464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52391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36401</xdr:rowOff>
    </xdr:from>
    <xdr:to>
      <xdr:col>26</xdr:col>
      <xdr:colOff>101600</xdr:colOff>
      <xdr:row>36</xdr:row>
      <xdr:rowOff>138001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148178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27234</xdr:rowOff>
    </xdr:from>
    <xdr:to>
      <xdr:col>22</xdr:col>
      <xdr:colOff>165100</xdr:colOff>
      <xdr:row>36</xdr:row>
      <xdr:rowOff>128834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139011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9609</xdr:rowOff>
    </xdr:from>
    <xdr:to>
      <xdr:col>19</xdr:col>
      <xdr:colOff>38100</xdr:colOff>
      <xdr:row>36</xdr:row>
      <xdr:rowOff>111209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68748</xdr:rowOff>
    </xdr:from>
    <xdr:to>
      <xdr:col>15</xdr:col>
      <xdr:colOff>101600</xdr:colOff>
      <xdr:row>36</xdr:row>
      <xdr:rowOff>170348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155125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53926</xdr:rowOff>
    </xdr:from>
    <xdr:to>
      <xdr:col>24</xdr:col>
      <xdr:colOff>63500</xdr:colOff>
      <xdr:row>36</xdr:row>
      <xdr:rowOff>112578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6126"/>
          <a:ext cx="8382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89865</xdr:rowOff>
    </xdr:from>
    <xdr:to>
      <xdr:col>19</xdr:col>
      <xdr:colOff>177800</xdr:colOff>
      <xdr:row>36</xdr:row>
      <xdr:rowOff>112578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6206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89865</xdr:rowOff>
    </xdr:from>
    <xdr:to>
      <xdr:col>15</xdr:col>
      <xdr:colOff>50800</xdr:colOff>
      <xdr:row>36</xdr:row>
      <xdr:rowOff>107288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2065"/>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107288</xdr:rowOff>
    </xdr:from>
    <xdr:to>
      <xdr:col>10</xdr:col>
      <xdr:colOff>114300</xdr:colOff>
      <xdr:row>36</xdr:row>
      <xdr:rowOff>143423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79488"/>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3126</xdr:rowOff>
    </xdr:from>
    <xdr:to>
      <xdr:col>24</xdr:col>
      <xdr:colOff>114300</xdr:colOff>
      <xdr:row>36</xdr:row>
      <xdr:rowOff>104726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26003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61778</xdr:rowOff>
    </xdr:from>
    <xdr:to>
      <xdr:col>20</xdr:col>
      <xdr:colOff>38100</xdr:colOff>
      <xdr:row>36</xdr:row>
      <xdr:rowOff>163378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154505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39065</xdr:rowOff>
    </xdr:from>
    <xdr:to>
      <xdr:col>15</xdr:col>
      <xdr:colOff>101600</xdr:colOff>
      <xdr:row>36</xdr:row>
      <xdr:rowOff>140665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56488</xdr:rowOff>
    </xdr:from>
    <xdr:to>
      <xdr:col>10</xdr:col>
      <xdr:colOff>165100</xdr:colOff>
      <xdr:row>36</xdr:row>
      <xdr:rowOff>158088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92623</xdr:rowOff>
    </xdr:from>
    <xdr:to>
      <xdr:col>6</xdr:col>
      <xdr:colOff>38100</xdr:colOff>
      <xdr:row>37</xdr:row>
      <xdr:rowOff>22773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39300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101883</xdr:rowOff>
    </xdr:from>
    <xdr:to>
      <xdr:col>24</xdr:col>
      <xdr:colOff>63500</xdr:colOff>
      <xdr:row>55</xdr:row>
      <xdr:rowOff>37009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88733"/>
          <a:ext cx="838200" cy="27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37009</xdr:rowOff>
    </xdr:from>
    <xdr:to>
      <xdr:col>19</xdr:col>
      <xdr:colOff>177800</xdr:colOff>
      <xdr:row>55</xdr:row>
      <xdr:rowOff>95270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66759"/>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95270</xdr:rowOff>
    </xdr:from>
    <xdr:to>
      <xdr:col>15</xdr:col>
      <xdr:colOff>50800</xdr:colOff>
      <xdr:row>55</xdr:row>
      <xdr:rowOff>153661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25020"/>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138345</xdr:rowOff>
    </xdr:from>
    <xdr:to>
      <xdr:col>10</xdr:col>
      <xdr:colOff>114300</xdr:colOff>
      <xdr:row>55</xdr:row>
      <xdr:rowOff>153661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56809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51083</xdr:rowOff>
    </xdr:from>
    <xdr:to>
      <xdr:col>24</xdr:col>
      <xdr:colOff>114300</xdr:colOff>
      <xdr:row>53</xdr:row>
      <xdr:rowOff>152683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73960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8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157659</xdr:rowOff>
    </xdr:from>
    <xdr:to>
      <xdr:col>20</xdr:col>
      <xdr:colOff>38100</xdr:colOff>
      <xdr:row>55</xdr:row>
      <xdr:rowOff>87809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104336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44470</xdr:rowOff>
    </xdr:from>
    <xdr:to>
      <xdr:col>15</xdr:col>
      <xdr:colOff>101600</xdr:colOff>
      <xdr:row>55</xdr:row>
      <xdr:rowOff>146070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137197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102861</xdr:rowOff>
    </xdr:from>
    <xdr:to>
      <xdr:col>10</xdr:col>
      <xdr:colOff>165100</xdr:colOff>
      <xdr:row>56</xdr:row>
      <xdr:rowOff>33011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49538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87545</xdr:rowOff>
    </xdr:from>
    <xdr:to>
      <xdr:col>6</xdr:col>
      <xdr:colOff>38100</xdr:colOff>
      <xdr:row>56</xdr:row>
      <xdr:rowOff>17695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34222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104519</xdr:rowOff>
    </xdr:from>
    <xdr:to>
      <xdr:col>24</xdr:col>
      <xdr:colOff>63500</xdr:colOff>
      <xdr:row>78</xdr:row>
      <xdr:rowOff>106119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761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104198</xdr:rowOff>
    </xdr:from>
    <xdr:to>
      <xdr:col>19</xdr:col>
      <xdr:colOff>177800</xdr:colOff>
      <xdr:row>78</xdr:row>
      <xdr:rowOff>104519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7298"/>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104198</xdr:rowOff>
    </xdr:from>
    <xdr:to>
      <xdr:col>15</xdr:col>
      <xdr:colOff>50800</xdr:colOff>
      <xdr:row>78</xdr:row>
      <xdr:rowOff>107330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7298"/>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99261</xdr:rowOff>
    </xdr:from>
    <xdr:to>
      <xdr:col>10</xdr:col>
      <xdr:colOff>114300</xdr:colOff>
      <xdr:row>78</xdr:row>
      <xdr:rowOff>107330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2361"/>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55319</xdr:rowOff>
    </xdr:from>
    <xdr:to>
      <xdr:col>24</xdr:col>
      <xdr:colOff>114300</xdr:colOff>
      <xdr:row>78</xdr:row>
      <xdr:rowOff>156919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141696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53719</xdr:rowOff>
    </xdr:from>
    <xdr:to>
      <xdr:col>20</xdr:col>
      <xdr:colOff>38100</xdr:colOff>
      <xdr:row>78</xdr:row>
      <xdr:rowOff>155319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53398</xdr:rowOff>
    </xdr:from>
    <xdr:to>
      <xdr:col>15</xdr:col>
      <xdr:colOff>101600</xdr:colOff>
      <xdr:row>78</xdr:row>
      <xdr:rowOff>154998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146125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56530</xdr:rowOff>
    </xdr:from>
    <xdr:to>
      <xdr:col>10</xdr:col>
      <xdr:colOff>165100</xdr:colOff>
      <xdr:row>78</xdr:row>
      <xdr:rowOff>158130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48461</xdr:rowOff>
    </xdr:from>
    <xdr:to>
      <xdr:col>6</xdr:col>
      <xdr:colOff>38100</xdr:colOff>
      <xdr:row>78</xdr:row>
      <xdr:rowOff>150061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141188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13284</xdr:rowOff>
    </xdr:from>
    <xdr:to>
      <xdr:col>24</xdr:col>
      <xdr:colOff>63500</xdr:colOff>
      <xdr:row>96</xdr:row>
      <xdr:rowOff>166688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2484"/>
          <a:ext cx="838200" cy="1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166688</xdr:rowOff>
    </xdr:from>
    <xdr:to>
      <xdr:col>19</xdr:col>
      <xdr:colOff>177800</xdr:colOff>
      <xdr:row>97</xdr:row>
      <xdr:rowOff>29693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25888"/>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29693</xdr:rowOff>
    </xdr:from>
    <xdr:to>
      <xdr:col>15</xdr:col>
      <xdr:colOff>50800</xdr:colOff>
      <xdr:row>97</xdr:row>
      <xdr:rowOff>45149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60343"/>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45149</xdr:rowOff>
    </xdr:from>
    <xdr:to>
      <xdr:col>10</xdr:col>
      <xdr:colOff>114300</xdr:colOff>
      <xdr:row>97</xdr:row>
      <xdr:rowOff>101079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5799"/>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133934</xdr:rowOff>
    </xdr:from>
    <xdr:to>
      <xdr:col>24</xdr:col>
      <xdr:colOff>114300</xdr:colOff>
      <xdr:row>96</xdr:row>
      <xdr:rowOff>64084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156811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115888</xdr:rowOff>
    </xdr:from>
    <xdr:to>
      <xdr:col>20</xdr:col>
      <xdr:colOff>38100</xdr:colOff>
      <xdr:row>97</xdr:row>
      <xdr:rowOff>46038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37165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150343</xdr:rowOff>
    </xdr:from>
    <xdr:to>
      <xdr:col>15</xdr:col>
      <xdr:colOff>101600</xdr:colOff>
      <xdr:row>97</xdr:row>
      <xdr:rowOff>80493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97020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165799</xdr:rowOff>
    </xdr:from>
    <xdr:to>
      <xdr:col>10</xdr:col>
      <xdr:colOff>165100</xdr:colOff>
      <xdr:row>97</xdr:row>
      <xdr:rowOff>95949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112476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50279</xdr:rowOff>
    </xdr:from>
    <xdr:to>
      <xdr:col>6</xdr:col>
      <xdr:colOff>38100</xdr:colOff>
      <xdr:row>97</xdr:row>
      <xdr:rowOff>151879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168406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9790</xdr:rowOff>
    </xdr:from>
    <xdr:to>
      <xdr:col>55</xdr:col>
      <xdr:colOff>0</xdr:colOff>
      <xdr:row>36</xdr:row>
      <xdr:rowOff>114162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10540"/>
          <a:ext cx="838200" cy="27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43639</xdr:rowOff>
    </xdr:from>
    <xdr:to>
      <xdr:col>50</xdr:col>
      <xdr:colOff>114300</xdr:colOff>
      <xdr:row>36</xdr:row>
      <xdr:rowOff>114162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5839"/>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43639</xdr:rowOff>
    </xdr:from>
    <xdr:to>
      <xdr:col>45</xdr:col>
      <xdr:colOff>177800</xdr:colOff>
      <xdr:row>36</xdr:row>
      <xdr:rowOff>148713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5839"/>
          <a:ext cx="889000" cy="10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95368</xdr:rowOff>
    </xdr:from>
    <xdr:to>
      <xdr:col>41</xdr:col>
      <xdr:colOff>50800</xdr:colOff>
      <xdr:row>36</xdr:row>
      <xdr:rowOff>148713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096118"/>
          <a:ext cx="889000" cy="2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130440</xdr:rowOff>
    </xdr:from>
    <xdr:to>
      <xdr:col>55</xdr:col>
      <xdr:colOff>50800</xdr:colOff>
      <xdr:row>35</xdr:row>
      <xdr:rowOff>60590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153317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63362</xdr:rowOff>
    </xdr:from>
    <xdr:to>
      <xdr:col>50</xdr:col>
      <xdr:colOff>165100</xdr:colOff>
      <xdr:row>36</xdr:row>
      <xdr:rowOff>164962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0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164289</xdr:rowOff>
    </xdr:from>
    <xdr:to>
      <xdr:col>46</xdr:col>
      <xdr:colOff>38100</xdr:colOff>
      <xdr:row>36</xdr:row>
      <xdr:rowOff>94439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110966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97913</xdr:rowOff>
    </xdr:from>
    <xdr:to>
      <xdr:col>41</xdr:col>
      <xdr:colOff>101600</xdr:colOff>
      <xdr:row>37</xdr:row>
      <xdr:rowOff>28063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7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44590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44568</xdr:rowOff>
    </xdr:from>
    <xdr:to>
      <xdr:col>36</xdr:col>
      <xdr:colOff>165100</xdr:colOff>
      <xdr:row>35</xdr:row>
      <xdr:rowOff>146168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162695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137915</xdr:rowOff>
    </xdr:from>
    <xdr:to>
      <xdr:col>55</xdr:col>
      <xdr:colOff>0</xdr:colOff>
      <xdr:row>53</xdr:row>
      <xdr:rowOff>62618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053315"/>
          <a:ext cx="838200" cy="9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62618</xdr:rowOff>
    </xdr:from>
    <xdr:to>
      <xdr:col>50</xdr:col>
      <xdr:colOff>114300</xdr:colOff>
      <xdr:row>55</xdr:row>
      <xdr:rowOff>36438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149468"/>
          <a:ext cx="889000" cy="3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36438</xdr:rowOff>
    </xdr:from>
    <xdr:to>
      <xdr:col>45</xdr:col>
      <xdr:colOff>177800</xdr:colOff>
      <xdr:row>55</xdr:row>
      <xdr:rowOff>164247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466188"/>
          <a:ext cx="889000" cy="1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167491</xdr:rowOff>
    </xdr:from>
    <xdr:to>
      <xdr:col>41</xdr:col>
      <xdr:colOff>50800</xdr:colOff>
      <xdr:row>55</xdr:row>
      <xdr:rowOff>164247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425791"/>
          <a:ext cx="889000" cy="16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87115</xdr:rowOff>
    </xdr:from>
    <xdr:to>
      <xdr:col>55</xdr:col>
      <xdr:colOff>50800</xdr:colOff>
      <xdr:row>53</xdr:row>
      <xdr:rowOff>17265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0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109992</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85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11818</xdr:rowOff>
    </xdr:from>
    <xdr:to>
      <xdr:col>50</xdr:col>
      <xdr:colOff>165100</xdr:colOff>
      <xdr:row>53</xdr:row>
      <xdr:rowOff>113418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9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129945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8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157088</xdr:rowOff>
    </xdr:from>
    <xdr:to>
      <xdr:col>46</xdr:col>
      <xdr:colOff>38100</xdr:colOff>
      <xdr:row>55</xdr:row>
      <xdr:rowOff>87238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78365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5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113447</xdr:rowOff>
    </xdr:from>
    <xdr:to>
      <xdr:col>41</xdr:col>
      <xdr:colOff>101600</xdr:colOff>
      <xdr:row>56</xdr:row>
      <xdr:rowOff>43597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34724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3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116691</xdr:rowOff>
    </xdr:from>
    <xdr:to>
      <xdr:col>36</xdr:col>
      <xdr:colOff>165100</xdr:colOff>
      <xdr:row>55</xdr:row>
      <xdr:rowOff>46841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3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63368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1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54944</xdr:rowOff>
    </xdr:from>
    <xdr:to>
      <xdr:col>55</xdr:col>
      <xdr:colOff>0</xdr:colOff>
      <xdr:row>76</xdr:row>
      <xdr:rowOff>78360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913694"/>
          <a:ext cx="838200" cy="19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54944</xdr:rowOff>
    </xdr:from>
    <xdr:to>
      <xdr:col>50</xdr:col>
      <xdr:colOff>114300</xdr:colOff>
      <xdr:row>77</xdr:row>
      <xdr:rowOff>59451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2913694"/>
          <a:ext cx="889000" cy="3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59451</xdr:rowOff>
    </xdr:from>
    <xdr:to>
      <xdr:col>45</xdr:col>
      <xdr:colOff>177800</xdr:colOff>
      <xdr:row>77</xdr:row>
      <xdr:rowOff>86153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261101"/>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27560</xdr:rowOff>
    </xdr:from>
    <xdr:to>
      <xdr:col>55</xdr:col>
      <xdr:colOff>50800</xdr:colOff>
      <xdr:row>76</xdr:row>
      <xdr:rowOff>129160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0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50436</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9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4144</xdr:rowOff>
    </xdr:from>
    <xdr:to>
      <xdr:col>50</xdr:col>
      <xdr:colOff>165100</xdr:colOff>
      <xdr:row>75</xdr:row>
      <xdr:rowOff>105744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8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122271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63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8651</xdr:rowOff>
    </xdr:from>
    <xdr:to>
      <xdr:col>46</xdr:col>
      <xdr:colOff>38100</xdr:colOff>
      <xdr:row>77</xdr:row>
      <xdr:rowOff>110251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101378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3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35353</xdr:rowOff>
    </xdr:from>
    <xdr:to>
      <xdr:col>41</xdr:col>
      <xdr:colOff>101600</xdr:colOff>
      <xdr:row>77</xdr:row>
      <xdr:rowOff>136953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153480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133908</xdr:rowOff>
    </xdr:from>
    <xdr:to>
      <xdr:col>55</xdr:col>
      <xdr:colOff>0</xdr:colOff>
      <xdr:row>97</xdr:row>
      <xdr:rowOff>157442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64558"/>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101981</xdr:rowOff>
    </xdr:from>
    <xdr:to>
      <xdr:col>50</xdr:col>
      <xdr:colOff>114300</xdr:colOff>
      <xdr:row>97</xdr:row>
      <xdr:rowOff>157442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32631"/>
          <a:ext cx="889000" cy="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101981</xdr:rowOff>
    </xdr:from>
    <xdr:to>
      <xdr:col>45</xdr:col>
      <xdr:colOff>177800</xdr:colOff>
      <xdr:row>98</xdr:row>
      <xdr:rowOff>48361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32631"/>
          <a:ext cx="8890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83108</xdr:rowOff>
    </xdr:from>
    <xdr:to>
      <xdr:col>55</xdr:col>
      <xdr:colOff>50800</xdr:colOff>
      <xdr:row>98</xdr:row>
      <xdr:rowOff>13258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61535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106642</xdr:rowOff>
    </xdr:from>
    <xdr:to>
      <xdr:col>50</xdr:col>
      <xdr:colOff>165100</xdr:colOff>
      <xdr:row>98</xdr:row>
      <xdr:rowOff>36792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27919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51181</xdr:rowOff>
    </xdr:from>
    <xdr:to>
      <xdr:col>46</xdr:col>
      <xdr:colOff>38100</xdr:colOff>
      <xdr:row>97</xdr:row>
      <xdr:rowOff>152781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143908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169011</xdr:rowOff>
    </xdr:from>
    <xdr:to>
      <xdr:col>41</xdr:col>
      <xdr:colOff>101600</xdr:colOff>
      <xdr:row>98</xdr:row>
      <xdr:rowOff>99161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121510</xdr:rowOff>
    </xdr:from>
    <xdr:to>
      <xdr:col>85</xdr:col>
      <xdr:colOff>127000</xdr:colOff>
      <xdr:row>39</xdr:row>
      <xdr:rowOff>43166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5265010"/>
          <a:ext cx="838200" cy="14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43166</xdr:rowOff>
    </xdr:from>
    <xdr:to>
      <xdr:col>81</xdr:col>
      <xdr:colOff>50800</xdr:colOff>
      <xdr:row>39</xdr:row>
      <xdr:rowOff>78892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29716"/>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131650</xdr:rowOff>
    </xdr:from>
    <xdr:to>
      <xdr:col>76</xdr:col>
      <xdr:colOff>114300</xdr:colOff>
      <xdr:row>39</xdr:row>
      <xdr:rowOff>78892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46750"/>
          <a:ext cx="889000" cy="1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151228</xdr:rowOff>
    </xdr:from>
    <xdr:to>
      <xdr:col>71</xdr:col>
      <xdr:colOff>177800</xdr:colOff>
      <xdr:row>38</xdr:row>
      <xdr:rowOff>131650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323428"/>
          <a:ext cx="889000" cy="3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70710</xdr:rowOff>
    </xdr:from>
    <xdr:to>
      <xdr:col>85</xdr:col>
      <xdr:colOff>177800</xdr:colOff>
      <xdr:row>31</xdr:row>
      <xdr:rowOff>860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2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23737</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1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163816</xdr:rowOff>
    </xdr:from>
    <xdr:to>
      <xdr:col>81</xdr:col>
      <xdr:colOff>101600</xdr:colOff>
      <xdr:row>39</xdr:row>
      <xdr:rowOff>93966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110493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45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28092</xdr:rowOff>
    </xdr:from>
    <xdr:to>
      <xdr:col>76</xdr:col>
      <xdr:colOff>165100</xdr:colOff>
      <xdr:row>39</xdr:row>
      <xdr:rowOff>129692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120819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80850</xdr:rowOff>
    </xdr:from>
    <xdr:to>
      <xdr:col>72</xdr:col>
      <xdr:colOff>38100</xdr:colOff>
      <xdr:row>39</xdr:row>
      <xdr:rowOff>11000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27527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3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100428</xdr:rowOff>
    </xdr:from>
    <xdr:to>
      <xdr:col>67</xdr:col>
      <xdr:colOff>101600</xdr:colOff>
      <xdr:row>37</xdr:row>
      <xdr:rowOff>30578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2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47105</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63805</xdr:rowOff>
    </xdr:from>
    <xdr:to>
      <xdr:col>85</xdr:col>
      <xdr:colOff>127000</xdr:colOff>
      <xdr:row>75</xdr:row>
      <xdr:rowOff>110427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922555"/>
          <a:ext cx="8382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42697</xdr:rowOff>
    </xdr:from>
    <xdr:to>
      <xdr:col>81</xdr:col>
      <xdr:colOff>50800</xdr:colOff>
      <xdr:row>75</xdr:row>
      <xdr:rowOff>63805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90144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154877</xdr:rowOff>
    </xdr:from>
    <xdr:to>
      <xdr:col>76</xdr:col>
      <xdr:colOff>114300</xdr:colOff>
      <xdr:row>75</xdr:row>
      <xdr:rowOff>42697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42177"/>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154877</xdr:rowOff>
    </xdr:from>
    <xdr:to>
      <xdr:col>71</xdr:col>
      <xdr:colOff>177800</xdr:colOff>
      <xdr:row>75</xdr:row>
      <xdr:rowOff>51371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42177"/>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59627</xdr:rowOff>
    </xdr:from>
    <xdr:to>
      <xdr:col>85</xdr:col>
      <xdr:colOff>177800</xdr:colOff>
      <xdr:row>75</xdr:row>
      <xdr:rowOff>161227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38054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13005</xdr:rowOff>
    </xdr:from>
    <xdr:to>
      <xdr:col>81</xdr:col>
      <xdr:colOff>101600</xdr:colOff>
      <xdr:row>75</xdr:row>
      <xdr:rowOff>114605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105732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163347</xdr:rowOff>
    </xdr:from>
    <xdr:to>
      <xdr:col>76</xdr:col>
      <xdr:colOff>165100</xdr:colOff>
      <xdr:row>75</xdr:row>
      <xdr:rowOff>93497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110024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104077</xdr:rowOff>
    </xdr:from>
    <xdr:to>
      <xdr:col>72</xdr:col>
      <xdr:colOff>38100</xdr:colOff>
      <xdr:row>75</xdr:row>
      <xdr:rowOff>34227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50754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5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571</xdr:rowOff>
    </xdr:from>
    <xdr:to>
      <xdr:col>67</xdr:col>
      <xdr:colOff>101600</xdr:colOff>
      <xdr:row>75</xdr:row>
      <xdr:rowOff>102171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118698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3752</xdr:rowOff>
    </xdr:from>
    <xdr:to>
      <xdr:col>85</xdr:col>
      <xdr:colOff>127000</xdr:colOff>
      <xdr:row>94</xdr:row>
      <xdr:rowOff>110234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948602"/>
          <a:ext cx="838200" cy="2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110234</xdr:rowOff>
    </xdr:from>
    <xdr:to>
      <xdr:col>81</xdr:col>
      <xdr:colOff>50800</xdr:colOff>
      <xdr:row>94</xdr:row>
      <xdr:rowOff>156821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226534"/>
          <a:ext cx="8890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156821</xdr:rowOff>
    </xdr:from>
    <xdr:to>
      <xdr:col>76</xdr:col>
      <xdr:colOff>114300</xdr:colOff>
      <xdr:row>96</xdr:row>
      <xdr:rowOff>127310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273121"/>
          <a:ext cx="889000" cy="3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35779</xdr:rowOff>
    </xdr:from>
    <xdr:to>
      <xdr:col>71</xdr:col>
      <xdr:colOff>177800</xdr:colOff>
      <xdr:row>96</xdr:row>
      <xdr:rowOff>127310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494979"/>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124402</xdr:rowOff>
    </xdr:from>
    <xdr:to>
      <xdr:col>85</xdr:col>
      <xdr:colOff>177800</xdr:colOff>
      <xdr:row>93</xdr:row>
      <xdr:rowOff>54552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147279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7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59434</xdr:rowOff>
    </xdr:from>
    <xdr:to>
      <xdr:col>81</xdr:col>
      <xdr:colOff>101600</xdr:colOff>
      <xdr:row>94</xdr:row>
      <xdr:rowOff>161034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6111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9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106021</xdr:rowOff>
    </xdr:from>
    <xdr:to>
      <xdr:col>76</xdr:col>
      <xdr:colOff>165100</xdr:colOff>
      <xdr:row>95</xdr:row>
      <xdr:rowOff>36171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2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52698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9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76510</xdr:rowOff>
    </xdr:from>
    <xdr:to>
      <xdr:col>72</xdr:col>
      <xdr:colOff>38100</xdr:colOff>
      <xdr:row>97</xdr:row>
      <xdr:rowOff>6660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169237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156429</xdr:rowOff>
    </xdr:from>
    <xdr:to>
      <xdr:col>67</xdr:col>
      <xdr:colOff>101600</xdr:colOff>
      <xdr:row>96</xdr:row>
      <xdr:rowOff>86579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4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77706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xdr:rowOff>
    </xdr:from>
    <xdr:to>
      <xdr:col>116</xdr:col>
      <xdr:colOff>63500</xdr:colOff>
      <xdr:row>39</xdr:row>
      <xdr:rowOff>27305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91122"/>
          <a:ext cx="8382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xdr:rowOff>
    </xdr:from>
    <xdr:to>
      <xdr:col>111</xdr:col>
      <xdr:colOff>177800</xdr:colOff>
      <xdr:row>39</xdr:row>
      <xdr:rowOff>17907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9112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17907</xdr:rowOff>
    </xdr:from>
    <xdr:to>
      <xdr:col>107</xdr:col>
      <xdr:colOff>50800</xdr:colOff>
      <xdr:row>39</xdr:row>
      <xdr:rowOff>19431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044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7112</xdr:rowOff>
    </xdr:from>
    <xdr:to>
      <xdr:col>102</xdr:col>
      <xdr:colOff>114300</xdr:colOff>
      <xdr:row>39</xdr:row>
      <xdr:rowOff>19431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9366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62882</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125222</xdr:rowOff>
    </xdr:from>
    <xdr:to>
      <xdr:col>112</xdr:col>
      <xdr:colOff>38100</xdr:colOff>
      <xdr:row>39</xdr:row>
      <xdr:rowOff>55372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46499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138557</xdr:rowOff>
    </xdr:from>
    <xdr:to>
      <xdr:col>107</xdr:col>
      <xdr:colOff>101600</xdr:colOff>
      <xdr:row>39</xdr:row>
      <xdr:rowOff>68707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59834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140081</xdr:rowOff>
    </xdr:from>
    <xdr:to>
      <xdr:col>102</xdr:col>
      <xdr:colOff>165100</xdr:colOff>
      <xdr:row>39</xdr:row>
      <xdr:rowOff>70231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61358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127762</xdr:rowOff>
    </xdr:from>
    <xdr:to>
      <xdr:col>98</xdr:col>
      <xdr:colOff>38100</xdr:colOff>
      <xdr:row>39</xdr:row>
      <xdr:rowOff>57912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49039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106058</xdr:rowOff>
    </xdr:from>
    <xdr:to>
      <xdr:col>116</xdr:col>
      <xdr:colOff>63500</xdr:colOff>
      <xdr:row>58</xdr:row>
      <xdr:rowOff>120117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5015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120117</xdr:rowOff>
    </xdr:from>
    <xdr:to>
      <xdr:col>111</xdr:col>
      <xdr:colOff>177800</xdr:colOff>
      <xdr:row>58</xdr:row>
      <xdr:rowOff>121412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421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121412</xdr:rowOff>
    </xdr:from>
    <xdr:to>
      <xdr:col>107</xdr:col>
      <xdr:colOff>50800</xdr:colOff>
      <xdr:row>58</xdr:row>
      <xdr:rowOff>122784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5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122784</xdr:rowOff>
    </xdr:from>
    <xdr:to>
      <xdr:col>102</xdr:col>
      <xdr:colOff>114300</xdr:colOff>
      <xdr:row>58</xdr:row>
      <xdr:rowOff>123393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668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55258</xdr:rowOff>
    </xdr:from>
    <xdr:to>
      <xdr:col>116</xdr:col>
      <xdr:colOff>114300</xdr:colOff>
      <xdr:row>58</xdr:row>
      <xdr:rowOff>156858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141635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69317</xdr:rowOff>
    </xdr:from>
    <xdr:to>
      <xdr:col>112</xdr:col>
      <xdr:colOff>38100</xdr:colOff>
      <xdr:row>58</xdr:row>
      <xdr:rowOff>170917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162044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70612</xdr:rowOff>
    </xdr:from>
    <xdr:to>
      <xdr:col>107</xdr:col>
      <xdr:colOff>101600</xdr:colOff>
      <xdr:row>59</xdr:row>
      <xdr:rowOff>762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163339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71984</xdr:rowOff>
    </xdr:from>
    <xdr:to>
      <xdr:col>102</xdr:col>
      <xdr:colOff>165100</xdr:colOff>
      <xdr:row>59</xdr:row>
      <xdr:rowOff>2134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164711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72593</xdr:rowOff>
    </xdr:from>
    <xdr:to>
      <xdr:col>98</xdr:col>
      <xdr:colOff>38100</xdr:colOff>
      <xdr:row>59</xdr:row>
      <xdr:rowOff>2743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165320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163417</xdr:rowOff>
    </xdr:from>
    <xdr:to>
      <xdr:col>116</xdr:col>
      <xdr:colOff>63500</xdr:colOff>
      <xdr:row>76</xdr:row>
      <xdr:rowOff>6445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679267"/>
          <a:ext cx="8382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163417</xdr:rowOff>
    </xdr:from>
    <xdr:to>
      <xdr:col>111</xdr:col>
      <xdr:colOff>177800</xdr:colOff>
      <xdr:row>74</xdr:row>
      <xdr:rowOff>15684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679267"/>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15684</xdr:rowOff>
    </xdr:from>
    <xdr:to>
      <xdr:col>107</xdr:col>
      <xdr:colOff>50800</xdr:colOff>
      <xdr:row>74</xdr:row>
      <xdr:rowOff>49099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02984"/>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49099</xdr:rowOff>
    </xdr:from>
    <xdr:to>
      <xdr:col>102</xdr:col>
      <xdr:colOff>114300</xdr:colOff>
      <xdr:row>75</xdr:row>
      <xdr:rowOff>1987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36399"/>
          <a:ext cx="889000" cy="1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127095</xdr:rowOff>
    </xdr:from>
    <xdr:to>
      <xdr:col>116</xdr:col>
      <xdr:colOff>114300</xdr:colOff>
      <xdr:row>76</xdr:row>
      <xdr:rowOff>57246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8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105522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112617</xdr:rowOff>
    </xdr:from>
    <xdr:to>
      <xdr:col>112</xdr:col>
      <xdr:colOff>38100</xdr:colOff>
      <xdr:row>74</xdr:row>
      <xdr:rowOff>42767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59294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136334</xdr:rowOff>
    </xdr:from>
    <xdr:to>
      <xdr:col>107</xdr:col>
      <xdr:colOff>101600</xdr:colOff>
      <xdr:row>74</xdr:row>
      <xdr:rowOff>66484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83011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169749</xdr:rowOff>
    </xdr:from>
    <xdr:to>
      <xdr:col>102</xdr:col>
      <xdr:colOff>165100</xdr:colOff>
      <xdr:row>74</xdr:row>
      <xdr:rowOff>99899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116426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122637</xdr:rowOff>
    </xdr:from>
    <xdr:to>
      <xdr:col>98</xdr:col>
      <xdr:colOff>38100</xdr:colOff>
      <xdr:row>75</xdr:row>
      <xdr:rowOff>52787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69314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災害対応による</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の時間外勤務手当の増となっており、平成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災害対応職員の確保のため人件費の増が見込まれるが、適正な人員管理に努め費用の増加を抑える。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　災害等廃棄物処理事業、財務会計・文書管理システム、災害対応事業費等の増により前年度と比較して大幅に増となっている。災害復旧を優先させる必要があるため事業の見直し等を行い経費の縮減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　繰上償還金や通常元利償還金の減もあり、総額として縮減できている。人口一人当たりの公債費についても同様であ</a:t>
          </a:r>
          <a:r>
            <a:rPr kumimoji="1" lang="ja-JP" altLang="en-US" sz="1100">
              <a:solidFill>
                <a:schemeClr val="dk1"/>
              </a:solidFill>
              <a:effectLst/>
              <a:latin typeface="+mn-lt"/>
              <a:ea typeface="+mn-ea"/>
              <a:cs typeface="+mn-cs"/>
            </a:rPr>
            <a:t>るが、今後は災害復旧事業に係る償還増が見込まれる。</a:t>
          </a:r>
          <a:endParaRPr lang="ja-JP" altLang="ja-JP">
            <a:effectLst/>
          </a:endParaRPr>
        </a:p>
        <a:p>
          <a:r>
            <a:rPr kumimoji="1" lang="ja-JP" altLang="ja-JP" sz="1100">
              <a:solidFill>
                <a:schemeClr val="dk1"/>
              </a:solidFill>
              <a:effectLst/>
              <a:latin typeface="+mn-lt"/>
              <a:ea typeface="+mn-ea"/>
              <a:cs typeface="+mn-cs"/>
            </a:rPr>
            <a:t>●普通建設事業費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被災者支援事業や産地パワーアップ事業、秋月小学校大規模改造</a:t>
          </a:r>
          <a:r>
            <a:rPr kumimoji="1" lang="ja-JP" altLang="ja-JP" sz="1100">
              <a:solidFill>
                <a:schemeClr val="dk1"/>
              </a:solidFill>
              <a:effectLst/>
              <a:latin typeface="+mn-lt"/>
              <a:ea typeface="+mn-ea"/>
              <a:cs typeface="+mn-cs"/>
            </a:rPr>
            <a:t>等の増により</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災害により大型事業が凍結となっているが、今後必要</a:t>
          </a:r>
          <a:r>
            <a:rPr kumimoji="1" lang="ja-JP" altLang="ja-JP" sz="1100">
              <a:solidFill>
                <a:schemeClr val="dk1"/>
              </a:solidFill>
              <a:effectLst/>
              <a:latin typeface="+mn-lt"/>
              <a:ea typeface="+mn-ea"/>
              <a:cs typeface="+mn-cs"/>
            </a:rPr>
            <a:t>な事業を見極め、過剰な施工実施とならないよう経費縮減に努める。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●災害復旧事業費　九州北部豪雨に伴う災害復旧事業費の増となっている。復旧事業は長期にわたることが予想されるため、今後も類似団体と比較して高水準で推移すると考えられる。</a:t>
          </a:r>
          <a:endParaRPr lang="ja-JP" altLang="ja-JP">
            <a:effectLst/>
          </a:endParaRPr>
        </a:p>
        <a:p>
          <a:r>
            <a:rPr kumimoji="1" lang="ja-JP" altLang="ja-JP" sz="1100">
              <a:solidFill>
                <a:schemeClr val="dk1"/>
              </a:solidFill>
              <a:effectLst/>
              <a:latin typeface="+mn-lt"/>
              <a:ea typeface="+mn-ea"/>
              <a:cs typeface="+mn-cs"/>
            </a:rPr>
            <a:t>●積立金　ふるさと</a:t>
          </a:r>
          <a:r>
            <a:rPr kumimoji="1" lang="ja-JP" altLang="en-US" sz="1100">
              <a:solidFill>
                <a:schemeClr val="dk1"/>
              </a:solidFill>
              <a:effectLst/>
              <a:latin typeface="+mn-lt"/>
              <a:ea typeface="+mn-ea"/>
              <a:cs typeface="+mn-cs"/>
            </a:rPr>
            <a:t>応援</a:t>
          </a:r>
          <a:r>
            <a:rPr kumimoji="1" lang="ja-JP" altLang="ja-JP" sz="1100">
              <a:solidFill>
                <a:schemeClr val="dk1"/>
              </a:solidFill>
              <a:effectLst/>
              <a:latin typeface="+mn-lt"/>
              <a:ea typeface="+mn-ea"/>
              <a:cs typeface="+mn-cs"/>
            </a:rPr>
            <a:t>寄附金を地域振興基金へ、</a:t>
          </a:r>
          <a:r>
            <a:rPr kumimoji="1" lang="ja-JP" altLang="en-US" sz="1100">
              <a:solidFill>
                <a:schemeClr val="dk1"/>
              </a:solidFill>
              <a:effectLst/>
              <a:latin typeface="+mn-lt"/>
              <a:ea typeface="+mn-ea"/>
              <a:cs typeface="+mn-cs"/>
            </a:rPr>
            <a:t>災害支援寄附金の一部を財政調整基金</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、その他公共施設等整備基金・減債基金へ</a:t>
          </a:r>
          <a:r>
            <a:rPr kumimoji="1" lang="ja-JP" altLang="ja-JP" sz="1100">
              <a:solidFill>
                <a:schemeClr val="dk1"/>
              </a:solidFill>
              <a:effectLst/>
              <a:latin typeface="+mn-lt"/>
              <a:ea typeface="+mn-ea"/>
              <a:cs typeface="+mn-cs"/>
            </a:rPr>
            <a:t>積み立てたこと等による増額である。</a:t>
          </a:r>
          <a:r>
            <a:rPr kumimoji="1" lang="ja-JP" altLang="en-US" sz="1100">
              <a:solidFill>
                <a:schemeClr val="dk1"/>
              </a:solidFill>
              <a:effectLst/>
              <a:latin typeface="+mn-lt"/>
              <a:ea typeface="+mn-ea"/>
              <a:cs typeface="+mn-cs"/>
            </a:rPr>
            <a:t>災害に伴い、基金取崩しの増が見込まれるため計画的な基金積立を行い財政基盤の安定を図る。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●繰出金　</a:t>
          </a:r>
          <a:r>
            <a:rPr kumimoji="1" lang="ja-JP" altLang="en-US" sz="1100">
              <a:solidFill>
                <a:schemeClr val="dk1"/>
              </a:solidFill>
              <a:effectLst/>
              <a:latin typeface="+mn-lt"/>
              <a:ea typeface="+mn-ea"/>
              <a:cs typeface="+mn-cs"/>
            </a:rPr>
            <a:t>下水道事業の企業会計移行に伴い、繰出金の減となったように見えるが、</a:t>
          </a:r>
          <a:r>
            <a:rPr kumimoji="1" lang="ja-JP" altLang="ja-JP" sz="1100">
              <a:solidFill>
                <a:schemeClr val="dk1"/>
              </a:solidFill>
              <a:effectLst/>
              <a:latin typeface="+mn-lt"/>
              <a:ea typeface="+mn-ea"/>
              <a:cs typeface="+mn-cs"/>
            </a:rPr>
            <a:t>介護保険等の特別会計への繰出額が増加傾向にあ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事業見直しや給付費適正化、保険料（税）の徴収強化等による財政健全化を進め、繰出金の縮減に努める。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54,068
53,569
246.71
39,277,330
36,387,301
830,310
14,971,082
29,651,405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61062</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90362"/>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93980</xdr:rowOff>
    </xdr:from>
    <xdr:to>
      <xdr:col>19</xdr:col>
      <xdr:colOff>177800</xdr:colOff>
      <xdr:row>34</xdr:row>
      <xdr:rowOff>61062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1830"/>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93980</xdr:rowOff>
    </xdr:from>
    <xdr:to>
      <xdr:col>15</xdr:col>
      <xdr:colOff>50800</xdr:colOff>
      <xdr:row>33</xdr:row>
      <xdr:rowOff>102210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5183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102210</xdr:rowOff>
    </xdr:from>
    <xdr:to>
      <xdr:col>10</xdr:col>
      <xdr:colOff>114300</xdr:colOff>
      <xdr:row>33</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6006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10262</xdr:rowOff>
    </xdr:from>
    <xdr:to>
      <xdr:col>20</xdr:col>
      <xdr:colOff>38100</xdr:colOff>
      <xdr:row>34</xdr:row>
      <xdr:rowOff>111862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43180</xdr:rowOff>
    </xdr:from>
    <xdr:to>
      <xdr:col>15</xdr:col>
      <xdr:colOff>101600</xdr:colOff>
      <xdr:row>33</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161307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51410</xdr:rowOff>
    </xdr:from>
    <xdr:to>
      <xdr:col>10</xdr:col>
      <xdr:colOff>165100</xdr:colOff>
      <xdr:row>33</xdr:row>
      <xdr:rowOff>153010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116789</xdr:rowOff>
    </xdr:from>
    <xdr:to>
      <xdr:col>6</xdr:col>
      <xdr:colOff>38100</xdr:colOff>
      <xdr:row>34</xdr:row>
      <xdr:rowOff>46939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63466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5741</xdr:rowOff>
    </xdr:from>
    <xdr:to>
      <xdr:col>24</xdr:col>
      <xdr:colOff>63500</xdr:colOff>
      <xdr:row>54</xdr:row>
      <xdr:rowOff>98489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92591"/>
          <a:ext cx="838200" cy="2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98489</xdr:rowOff>
    </xdr:from>
    <xdr:to>
      <xdr:col>19</xdr:col>
      <xdr:colOff>177800</xdr:colOff>
      <xdr:row>55</xdr:row>
      <xdr:rowOff>64859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56789"/>
          <a:ext cx="88900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64859</xdr:rowOff>
    </xdr:from>
    <xdr:to>
      <xdr:col>15</xdr:col>
      <xdr:colOff>50800</xdr:colOff>
      <xdr:row>56</xdr:row>
      <xdr:rowOff>102083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94609"/>
          <a:ext cx="8890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140360</xdr:rowOff>
    </xdr:from>
    <xdr:to>
      <xdr:col>10</xdr:col>
      <xdr:colOff>114300</xdr:colOff>
      <xdr:row>56</xdr:row>
      <xdr:rowOff>102083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70110"/>
          <a:ext cx="889000" cy="1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126391</xdr:rowOff>
    </xdr:from>
    <xdr:to>
      <xdr:col>24</xdr:col>
      <xdr:colOff>114300</xdr:colOff>
      <xdr:row>53</xdr:row>
      <xdr:rowOff>56541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149268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47689</xdr:rowOff>
    </xdr:from>
    <xdr:to>
      <xdr:col>20</xdr:col>
      <xdr:colOff>38100</xdr:colOff>
      <xdr:row>54</xdr:row>
      <xdr:rowOff>149289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165816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08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14059</xdr:rowOff>
    </xdr:from>
    <xdr:to>
      <xdr:col>15</xdr:col>
      <xdr:colOff>101600</xdr:colOff>
      <xdr:row>55</xdr:row>
      <xdr:rowOff>115659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132186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51283</xdr:rowOff>
    </xdr:from>
    <xdr:to>
      <xdr:col>10</xdr:col>
      <xdr:colOff>165100</xdr:colOff>
      <xdr:row>56</xdr:row>
      <xdr:rowOff>152883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169410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89560</xdr:rowOff>
    </xdr:from>
    <xdr:to>
      <xdr:col>6</xdr:col>
      <xdr:colOff>38100</xdr:colOff>
      <xdr:row>56</xdr:row>
      <xdr:rowOff>19710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36237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2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170738</xdr:rowOff>
    </xdr:from>
    <xdr:to>
      <xdr:col>24</xdr:col>
      <xdr:colOff>63500</xdr:colOff>
      <xdr:row>76</xdr:row>
      <xdr:rowOff>42608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58038"/>
          <a:ext cx="8382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42608</xdr:rowOff>
    </xdr:from>
    <xdr:to>
      <xdr:col>19</xdr:col>
      <xdr:colOff>177800</xdr:colOff>
      <xdr:row>76</xdr:row>
      <xdr:rowOff>84010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72808"/>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79870</xdr:rowOff>
    </xdr:from>
    <xdr:to>
      <xdr:col>15</xdr:col>
      <xdr:colOff>50800</xdr:colOff>
      <xdr:row>76</xdr:row>
      <xdr:rowOff>84010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10070"/>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79870</xdr:rowOff>
    </xdr:from>
    <xdr:to>
      <xdr:col>10</xdr:col>
      <xdr:colOff>114300</xdr:colOff>
      <xdr:row>77</xdr:row>
      <xdr:rowOff>50127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10070"/>
          <a:ext cx="8890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119938</xdr:rowOff>
    </xdr:from>
    <xdr:to>
      <xdr:col>24</xdr:col>
      <xdr:colOff>114300</xdr:colOff>
      <xdr:row>75</xdr:row>
      <xdr:rowOff>50088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142815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163258</xdr:rowOff>
    </xdr:from>
    <xdr:to>
      <xdr:col>20</xdr:col>
      <xdr:colOff>38100</xdr:colOff>
      <xdr:row>76</xdr:row>
      <xdr:rowOff>93408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84535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33210</xdr:rowOff>
    </xdr:from>
    <xdr:to>
      <xdr:col>15</xdr:col>
      <xdr:colOff>101600</xdr:colOff>
      <xdr:row>76</xdr:row>
      <xdr:rowOff>134810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125937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29070</xdr:rowOff>
    </xdr:from>
    <xdr:to>
      <xdr:col>10</xdr:col>
      <xdr:colOff>165100</xdr:colOff>
      <xdr:row>76</xdr:row>
      <xdr:rowOff>130670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147197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170777</xdr:rowOff>
    </xdr:from>
    <xdr:to>
      <xdr:col>6</xdr:col>
      <xdr:colOff>38100</xdr:colOff>
      <xdr:row>77</xdr:row>
      <xdr:rowOff>100927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97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77254</xdr:rowOff>
    </xdr:from>
    <xdr:to>
      <xdr:col>24</xdr:col>
      <xdr:colOff>63500</xdr:colOff>
      <xdr:row>96</xdr:row>
      <xdr:rowOff>11392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65004"/>
          <a:ext cx="838200" cy="1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11392</xdr:rowOff>
    </xdr:from>
    <xdr:to>
      <xdr:col>19</xdr:col>
      <xdr:colOff>177800</xdr:colOff>
      <xdr:row>96</xdr:row>
      <xdr:rowOff>25133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70592"/>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21044</xdr:rowOff>
    </xdr:from>
    <xdr:to>
      <xdr:col>15</xdr:col>
      <xdr:colOff>50800</xdr:colOff>
      <xdr:row>96</xdr:row>
      <xdr:rowOff>25133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480244"/>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21044</xdr:rowOff>
    </xdr:from>
    <xdr:to>
      <xdr:col>10</xdr:col>
      <xdr:colOff>114300</xdr:colOff>
      <xdr:row>96</xdr:row>
      <xdr:rowOff>32359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8024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26454</xdr:rowOff>
    </xdr:from>
    <xdr:to>
      <xdr:col>24</xdr:col>
      <xdr:colOff>114300</xdr:colOff>
      <xdr:row>95</xdr:row>
      <xdr:rowOff>128054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49331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132042</xdr:rowOff>
    </xdr:from>
    <xdr:to>
      <xdr:col>20</xdr:col>
      <xdr:colOff>38100</xdr:colOff>
      <xdr:row>96</xdr:row>
      <xdr:rowOff>62192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78719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145783</xdr:rowOff>
    </xdr:from>
    <xdr:to>
      <xdr:col>15</xdr:col>
      <xdr:colOff>101600</xdr:colOff>
      <xdr:row>96</xdr:row>
      <xdr:rowOff>75933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67060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141694</xdr:rowOff>
    </xdr:from>
    <xdr:to>
      <xdr:col>10</xdr:col>
      <xdr:colOff>165100</xdr:colOff>
      <xdr:row>96</xdr:row>
      <xdr:rowOff>71844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88371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153009</xdr:rowOff>
    </xdr:from>
    <xdr:to>
      <xdr:col>6</xdr:col>
      <xdr:colOff>38100</xdr:colOff>
      <xdr:row>96</xdr:row>
      <xdr:rowOff>83159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99686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1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144925</xdr:rowOff>
    </xdr:from>
    <xdr:to>
      <xdr:col>55</xdr:col>
      <xdr:colOff>0</xdr:colOff>
      <xdr:row>37</xdr:row>
      <xdr:rowOff>148844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8857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147864</xdr:rowOff>
    </xdr:from>
    <xdr:to>
      <xdr:col>50</xdr:col>
      <xdr:colOff>114300</xdr:colOff>
      <xdr:row>37</xdr:row>
      <xdr:rowOff>148844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20064"/>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44015</xdr:rowOff>
    </xdr:from>
    <xdr:to>
      <xdr:col>45</xdr:col>
      <xdr:colOff>177800</xdr:colOff>
      <xdr:row>36</xdr:row>
      <xdr:rowOff>147864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16215"/>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24094</xdr:rowOff>
    </xdr:from>
    <xdr:to>
      <xdr:col>41</xdr:col>
      <xdr:colOff>50800</xdr:colOff>
      <xdr:row>36</xdr:row>
      <xdr:rowOff>44015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96294"/>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94125</xdr:rowOff>
    </xdr:from>
    <xdr:to>
      <xdr:col>55</xdr:col>
      <xdr:colOff>50800</xdr:colOff>
      <xdr:row>38</xdr:row>
      <xdr:rowOff>24275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117002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89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98044</xdr:rowOff>
    </xdr:from>
    <xdr:to>
      <xdr:col>50</xdr:col>
      <xdr:colOff>165100</xdr:colOff>
      <xdr:row>38</xdr:row>
      <xdr:rowOff>28194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44721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97064</xdr:rowOff>
    </xdr:from>
    <xdr:to>
      <xdr:col>46</xdr:col>
      <xdr:colOff>38100</xdr:colOff>
      <xdr:row>37</xdr:row>
      <xdr:rowOff>27214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43741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164665</xdr:rowOff>
    </xdr:from>
    <xdr:to>
      <xdr:col>41</xdr:col>
      <xdr:colOff>101600</xdr:colOff>
      <xdr:row>36</xdr:row>
      <xdr:rowOff>94815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111342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144744</xdr:rowOff>
    </xdr:from>
    <xdr:to>
      <xdr:col>36</xdr:col>
      <xdr:colOff>165100</xdr:colOff>
      <xdr:row>36</xdr:row>
      <xdr:rowOff>74894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91421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97409</xdr:rowOff>
    </xdr:from>
    <xdr:to>
      <xdr:col>55</xdr:col>
      <xdr:colOff>0</xdr:colOff>
      <xdr:row>56</xdr:row>
      <xdr:rowOff>635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55709"/>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635</xdr:rowOff>
    </xdr:from>
    <xdr:to>
      <xdr:col>50</xdr:col>
      <xdr:colOff>114300</xdr:colOff>
      <xdr:row>56</xdr:row>
      <xdr:rowOff>31801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0183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31801</xdr:rowOff>
    </xdr:from>
    <xdr:to>
      <xdr:col>45</xdr:col>
      <xdr:colOff>177800</xdr:colOff>
      <xdr:row>56</xdr:row>
      <xdr:rowOff>145968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33001"/>
          <a:ext cx="889000" cy="1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12123</xdr:rowOff>
    </xdr:from>
    <xdr:to>
      <xdr:col>41</xdr:col>
      <xdr:colOff>50800</xdr:colOff>
      <xdr:row>56</xdr:row>
      <xdr:rowOff>145968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41873"/>
          <a:ext cx="889000" cy="30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46609</xdr:rowOff>
    </xdr:from>
    <xdr:to>
      <xdr:col>55</xdr:col>
      <xdr:colOff>50800</xdr:colOff>
      <xdr:row>54</xdr:row>
      <xdr:rowOff>148209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69486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121285</xdr:rowOff>
    </xdr:from>
    <xdr:to>
      <xdr:col>50</xdr:col>
      <xdr:colOff>165100</xdr:colOff>
      <xdr:row>56</xdr:row>
      <xdr:rowOff>51435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67962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152451</xdr:rowOff>
    </xdr:from>
    <xdr:to>
      <xdr:col>46</xdr:col>
      <xdr:colOff>38100</xdr:colOff>
      <xdr:row>56</xdr:row>
      <xdr:rowOff>82601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73728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95168</xdr:rowOff>
    </xdr:from>
    <xdr:to>
      <xdr:col>41</xdr:col>
      <xdr:colOff>101600</xdr:colOff>
      <xdr:row>57</xdr:row>
      <xdr:rowOff>25318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41845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132773</xdr:rowOff>
    </xdr:from>
    <xdr:to>
      <xdr:col>36</xdr:col>
      <xdr:colOff>165100</xdr:colOff>
      <xdr:row>55</xdr:row>
      <xdr:rowOff>62923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79450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xdr:rowOff>
    </xdr:from>
    <xdr:to>
      <xdr:col>55</xdr:col>
      <xdr:colOff>0</xdr:colOff>
      <xdr:row>78</xdr:row>
      <xdr:rowOff>23320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4314"/>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155679</xdr:rowOff>
    </xdr:from>
    <xdr:to>
      <xdr:col>50</xdr:col>
      <xdr:colOff>114300</xdr:colOff>
      <xdr:row>78</xdr:row>
      <xdr:rowOff>23320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732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155679</xdr:rowOff>
    </xdr:from>
    <xdr:to>
      <xdr:col>45</xdr:col>
      <xdr:colOff>177800</xdr:colOff>
      <xdr:row>78</xdr:row>
      <xdr:rowOff>27640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7329"/>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25126</xdr:rowOff>
    </xdr:from>
    <xdr:to>
      <xdr:col>41</xdr:col>
      <xdr:colOff>50800</xdr:colOff>
      <xdr:row>78</xdr:row>
      <xdr:rowOff>27640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9822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121864</xdr:rowOff>
    </xdr:from>
    <xdr:to>
      <xdr:col>55</xdr:col>
      <xdr:colOff>50800</xdr:colOff>
      <xdr:row>78</xdr:row>
      <xdr:rowOff>52014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36791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143970</xdr:rowOff>
    </xdr:from>
    <xdr:to>
      <xdr:col>50</xdr:col>
      <xdr:colOff>165100</xdr:colOff>
      <xdr:row>78</xdr:row>
      <xdr:rowOff>74120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65247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3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104879</xdr:rowOff>
    </xdr:from>
    <xdr:to>
      <xdr:col>46</xdr:col>
      <xdr:colOff>38100</xdr:colOff>
      <xdr:row>78</xdr:row>
      <xdr:rowOff>35029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26156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39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148290</xdr:rowOff>
    </xdr:from>
    <xdr:to>
      <xdr:col>41</xdr:col>
      <xdr:colOff>101600</xdr:colOff>
      <xdr:row>78</xdr:row>
      <xdr:rowOff>78440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69567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145776</xdr:rowOff>
    </xdr:from>
    <xdr:to>
      <xdr:col>36</xdr:col>
      <xdr:colOff>165100</xdr:colOff>
      <xdr:row>78</xdr:row>
      <xdr:rowOff>75926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67053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139123</xdr:rowOff>
    </xdr:from>
    <xdr:to>
      <xdr:col>55</xdr:col>
      <xdr:colOff>0</xdr:colOff>
      <xdr:row>96</xdr:row>
      <xdr:rowOff>1299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26873"/>
          <a:ext cx="8382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139123</xdr:rowOff>
    </xdr:from>
    <xdr:to>
      <xdr:col>50</xdr:col>
      <xdr:colOff>114300</xdr:colOff>
      <xdr:row>96</xdr:row>
      <xdr:rowOff>7243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26873"/>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7243</xdr:rowOff>
    </xdr:from>
    <xdr:to>
      <xdr:col>45</xdr:col>
      <xdr:colOff>177800</xdr:colOff>
      <xdr:row>96</xdr:row>
      <xdr:rowOff>24650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66443"/>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24650</xdr:rowOff>
    </xdr:from>
    <xdr:to>
      <xdr:col>41</xdr:col>
      <xdr:colOff>50800</xdr:colOff>
      <xdr:row>96</xdr:row>
      <xdr:rowOff>70794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83850"/>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121949</xdr:rowOff>
    </xdr:from>
    <xdr:to>
      <xdr:col>55</xdr:col>
      <xdr:colOff>50800</xdr:colOff>
      <xdr:row>96</xdr:row>
      <xdr:rowOff>52099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144826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88323</xdr:rowOff>
    </xdr:from>
    <xdr:to>
      <xdr:col>50</xdr:col>
      <xdr:colOff>165100</xdr:colOff>
      <xdr:row>96</xdr:row>
      <xdr:rowOff>18473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35000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127893</xdr:rowOff>
    </xdr:from>
    <xdr:to>
      <xdr:col>46</xdr:col>
      <xdr:colOff>38100</xdr:colOff>
      <xdr:row>96</xdr:row>
      <xdr:rowOff>58043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49170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145300</xdr:rowOff>
    </xdr:from>
    <xdr:to>
      <xdr:col>41</xdr:col>
      <xdr:colOff>101600</xdr:colOff>
      <xdr:row>96</xdr:row>
      <xdr:rowOff>75450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91977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19994</xdr:rowOff>
    </xdr:from>
    <xdr:to>
      <xdr:col>36</xdr:col>
      <xdr:colOff>165100</xdr:colOff>
      <xdr:row>96</xdr:row>
      <xdr:rowOff>121594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138121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130556</xdr:rowOff>
    </xdr:from>
    <xdr:to>
      <xdr:col>85</xdr:col>
      <xdr:colOff>127000</xdr:colOff>
      <xdr:row>37</xdr:row>
      <xdr:rowOff>574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02756"/>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171110</xdr:rowOff>
    </xdr:from>
    <xdr:to>
      <xdr:col>81</xdr:col>
      <xdr:colOff>50800</xdr:colOff>
      <xdr:row>37</xdr:row>
      <xdr:rowOff>574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433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162332</xdr:rowOff>
    </xdr:from>
    <xdr:to>
      <xdr:col>76</xdr:col>
      <xdr:colOff>114300</xdr:colOff>
      <xdr:row>36</xdr:row>
      <xdr:rowOff>171110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3453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162332</xdr:rowOff>
    </xdr:from>
    <xdr:to>
      <xdr:col>71</xdr:col>
      <xdr:colOff>177800</xdr:colOff>
      <xdr:row>37</xdr:row>
      <xdr:rowOff>66777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453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79756</xdr:rowOff>
    </xdr:from>
    <xdr:to>
      <xdr:col>85</xdr:col>
      <xdr:colOff>177800</xdr:colOff>
      <xdr:row>37</xdr:row>
      <xdr:rowOff>9906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58183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121224</xdr:rowOff>
    </xdr:from>
    <xdr:to>
      <xdr:col>81</xdr:col>
      <xdr:colOff>101600</xdr:colOff>
      <xdr:row>37</xdr:row>
      <xdr:rowOff>51374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42501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120310</xdr:rowOff>
    </xdr:from>
    <xdr:to>
      <xdr:col>76</xdr:col>
      <xdr:colOff>165100</xdr:colOff>
      <xdr:row>37</xdr:row>
      <xdr:rowOff>50460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41587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111532</xdr:rowOff>
    </xdr:from>
    <xdr:to>
      <xdr:col>72</xdr:col>
      <xdr:colOff>38100</xdr:colOff>
      <xdr:row>37</xdr:row>
      <xdr:rowOff>41682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32809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xdr:rowOff>
    </xdr:from>
    <xdr:to>
      <xdr:col>67</xdr:col>
      <xdr:colOff>101600</xdr:colOff>
      <xdr:row>37</xdr:row>
      <xdr:rowOff>117577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108704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4769</xdr:rowOff>
    </xdr:from>
    <xdr:to>
      <xdr:col>85</xdr:col>
      <xdr:colOff>127000</xdr:colOff>
      <xdr:row>54</xdr:row>
      <xdr:rowOff>114326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63069"/>
          <a:ext cx="838200" cy="10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4769</xdr:rowOff>
    </xdr:from>
    <xdr:to>
      <xdr:col>81</xdr:col>
      <xdr:colOff>50800</xdr:colOff>
      <xdr:row>55</xdr:row>
      <xdr:rowOff>122345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63069"/>
          <a:ext cx="889000" cy="28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122345</xdr:rowOff>
    </xdr:from>
    <xdr:to>
      <xdr:col>76</xdr:col>
      <xdr:colOff>114300</xdr:colOff>
      <xdr:row>57</xdr:row>
      <xdr:rowOff>63329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52095"/>
          <a:ext cx="889000" cy="2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161207</xdr:rowOff>
    </xdr:from>
    <xdr:to>
      <xdr:col>71</xdr:col>
      <xdr:colOff>177800</xdr:colOff>
      <xdr:row>57</xdr:row>
      <xdr:rowOff>63329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90957"/>
          <a:ext cx="889000" cy="2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63526</xdr:rowOff>
    </xdr:from>
    <xdr:to>
      <xdr:col>85</xdr:col>
      <xdr:colOff>177800</xdr:colOff>
      <xdr:row>54</xdr:row>
      <xdr:rowOff>165126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86403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125419</xdr:rowOff>
    </xdr:from>
    <xdr:to>
      <xdr:col>81</xdr:col>
      <xdr:colOff>101600</xdr:colOff>
      <xdr:row>54</xdr:row>
      <xdr:rowOff>55569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72096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98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71545</xdr:rowOff>
    </xdr:from>
    <xdr:to>
      <xdr:col>76</xdr:col>
      <xdr:colOff>165100</xdr:colOff>
      <xdr:row>56</xdr:row>
      <xdr:rowOff>1695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18222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12529</xdr:rowOff>
    </xdr:from>
    <xdr:to>
      <xdr:col>72</xdr:col>
      <xdr:colOff>38100</xdr:colOff>
      <xdr:row>57</xdr:row>
      <xdr:rowOff>114129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105256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110407</xdr:rowOff>
    </xdr:from>
    <xdr:to>
      <xdr:col>67</xdr:col>
      <xdr:colOff>101600</xdr:colOff>
      <xdr:row>56</xdr:row>
      <xdr:rowOff>40557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57084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121510</xdr:rowOff>
    </xdr:from>
    <xdr:to>
      <xdr:col>85</xdr:col>
      <xdr:colOff>127000</xdr:colOff>
      <xdr:row>79</xdr:row>
      <xdr:rowOff>43165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2123010"/>
          <a:ext cx="838200" cy="14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43165</xdr:rowOff>
    </xdr:from>
    <xdr:to>
      <xdr:col>81</xdr:col>
      <xdr:colOff>50800</xdr:colOff>
      <xdr:row>79</xdr:row>
      <xdr:rowOff>78893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87715"/>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131649</xdr:rowOff>
    </xdr:from>
    <xdr:to>
      <xdr:col>76</xdr:col>
      <xdr:colOff>114300</xdr:colOff>
      <xdr:row>79</xdr:row>
      <xdr:rowOff>78893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04749"/>
          <a:ext cx="889000" cy="1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151228</xdr:rowOff>
    </xdr:from>
    <xdr:to>
      <xdr:col>71</xdr:col>
      <xdr:colOff>177800</xdr:colOff>
      <xdr:row>78</xdr:row>
      <xdr:rowOff>131649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181428"/>
          <a:ext cx="889000" cy="3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70710</xdr:rowOff>
    </xdr:from>
    <xdr:to>
      <xdr:col>85</xdr:col>
      <xdr:colOff>177800</xdr:colOff>
      <xdr:row>71</xdr:row>
      <xdr:rowOff>860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20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23737</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0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163815</xdr:rowOff>
    </xdr:from>
    <xdr:to>
      <xdr:col>81</xdr:col>
      <xdr:colOff>101600</xdr:colOff>
      <xdr:row>79</xdr:row>
      <xdr:rowOff>93965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110492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3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28093</xdr:rowOff>
    </xdr:from>
    <xdr:to>
      <xdr:col>76</xdr:col>
      <xdr:colOff>165100</xdr:colOff>
      <xdr:row>79</xdr:row>
      <xdr:rowOff>129693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120820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80849</xdr:rowOff>
    </xdr:from>
    <xdr:to>
      <xdr:col>72</xdr:col>
      <xdr:colOff>38100</xdr:colOff>
      <xdr:row>79</xdr:row>
      <xdr:rowOff>10999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27526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22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100428</xdr:rowOff>
    </xdr:from>
    <xdr:to>
      <xdr:col>67</xdr:col>
      <xdr:colOff>101600</xdr:colOff>
      <xdr:row>77</xdr:row>
      <xdr:rowOff>30578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1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47105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29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63805</xdr:rowOff>
    </xdr:from>
    <xdr:to>
      <xdr:col>85</xdr:col>
      <xdr:colOff>127000</xdr:colOff>
      <xdr:row>95</xdr:row>
      <xdr:rowOff>110426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51555"/>
          <a:ext cx="8382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42698</xdr:rowOff>
    </xdr:from>
    <xdr:to>
      <xdr:col>81</xdr:col>
      <xdr:colOff>50800</xdr:colOff>
      <xdr:row>95</xdr:row>
      <xdr:rowOff>63805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3044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154876</xdr:rowOff>
    </xdr:from>
    <xdr:to>
      <xdr:col>76</xdr:col>
      <xdr:colOff>114300</xdr:colOff>
      <xdr:row>95</xdr:row>
      <xdr:rowOff>42698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71176"/>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154876</xdr:rowOff>
    </xdr:from>
    <xdr:to>
      <xdr:col>71</xdr:col>
      <xdr:colOff>177800</xdr:colOff>
      <xdr:row>95</xdr:row>
      <xdr:rowOff>51372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271176"/>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59626</xdr:rowOff>
    </xdr:from>
    <xdr:to>
      <xdr:col>85</xdr:col>
      <xdr:colOff>177800</xdr:colOff>
      <xdr:row>95</xdr:row>
      <xdr:rowOff>161226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38053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13005</xdr:rowOff>
    </xdr:from>
    <xdr:to>
      <xdr:col>81</xdr:col>
      <xdr:colOff>101600</xdr:colOff>
      <xdr:row>95</xdr:row>
      <xdr:rowOff>114605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105732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163348</xdr:rowOff>
    </xdr:from>
    <xdr:to>
      <xdr:col>76</xdr:col>
      <xdr:colOff>165100</xdr:colOff>
      <xdr:row>95</xdr:row>
      <xdr:rowOff>93498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110025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104076</xdr:rowOff>
    </xdr:from>
    <xdr:to>
      <xdr:col>72</xdr:col>
      <xdr:colOff>38100</xdr:colOff>
      <xdr:row>95</xdr:row>
      <xdr:rowOff>34226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50753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572</xdr:rowOff>
    </xdr:from>
    <xdr:to>
      <xdr:col>67</xdr:col>
      <xdr:colOff>101600</xdr:colOff>
      <xdr:row>95</xdr:row>
      <xdr:rowOff>102172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118699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　</a:t>
          </a:r>
          <a:r>
            <a:rPr kumimoji="1" lang="ja-JP" altLang="en-US" sz="1100">
              <a:solidFill>
                <a:schemeClr val="dk1"/>
              </a:solidFill>
              <a:effectLst/>
              <a:latin typeface="+mn-lt"/>
              <a:ea typeface="+mn-ea"/>
              <a:cs typeface="+mn-cs"/>
            </a:rPr>
            <a:t>公共施設等整備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地域振興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減債基金等への積立金の増により、前年度に比べ増となっている。また</a:t>
          </a:r>
          <a:r>
            <a:rPr kumimoji="1" lang="ja-JP" altLang="en-US" sz="1100">
              <a:solidFill>
                <a:schemeClr val="dk1"/>
              </a:solidFill>
              <a:effectLst/>
              <a:latin typeface="+mn-lt"/>
              <a:ea typeface="+mn-ea"/>
              <a:cs typeface="+mn-cs"/>
            </a:rPr>
            <a:t>災害対応事業の増により大幅な増額となっていることから、今後も継続して高水準が予想されるため、事業の検討</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等行い</a:t>
          </a:r>
          <a:r>
            <a:rPr kumimoji="1" lang="ja-JP" altLang="ja-JP" sz="1100">
              <a:solidFill>
                <a:schemeClr val="dk1"/>
              </a:solidFill>
              <a:effectLst/>
              <a:latin typeface="+mn-lt"/>
              <a:ea typeface="+mn-ea"/>
              <a:cs typeface="+mn-cs"/>
            </a:rPr>
            <a:t>、さらなる経費抑制を図る。</a:t>
          </a:r>
          <a:endParaRPr lang="ja-JP" altLang="ja-JP" sz="1400">
            <a:effectLst/>
          </a:endParaRPr>
        </a:p>
        <a:p>
          <a:r>
            <a:rPr kumimoji="1" lang="ja-JP" altLang="ja-JP" sz="1100">
              <a:solidFill>
                <a:schemeClr val="dk1"/>
              </a:solidFill>
              <a:effectLst/>
              <a:latin typeface="+mn-lt"/>
              <a:ea typeface="+mn-ea"/>
              <a:cs typeface="+mn-cs"/>
            </a:rPr>
            <a:t>●土木費　</a:t>
          </a:r>
          <a:r>
            <a:rPr kumimoji="1" lang="ja-JP" altLang="en-US" sz="1100">
              <a:solidFill>
                <a:schemeClr val="dk1"/>
              </a:solidFill>
              <a:effectLst/>
              <a:latin typeface="+mn-lt"/>
              <a:ea typeface="+mn-ea"/>
              <a:cs typeface="+mn-cs"/>
            </a:rPr>
            <a:t>天神町団地建て替え事業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甘木中心市街地整備</a:t>
          </a:r>
          <a:r>
            <a:rPr kumimoji="1" lang="ja-JP" altLang="ja-JP" sz="1100">
              <a:solidFill>
                <a:schemeClr val="dk1"/>
              </a:solidFill>
              <a:effectLst/>
              <a:latin typeface="+mn-lt"/>
              <a:ea typeface="+mn-ea"/>
              <a:cs typeface="+mn-cs"/>
            </a:rPr>
            <a:t>、急傾斜地崩壊対策事業等</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となっている。必要な事業量を見極め、過剰な施工実施とならないよう経費縮減に努める。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被災者支援事業、産地パワーアップ事業等の増によるものである。被災者支援については、</a:t>
          </a:r>
          <a:r>
            <a:rPr kumimoji="1" lang="ja-JP" altLang="ja-JP" sz="1100">
              <a:solidFill>
                <a:schemeClr val="dk1"/>
              </a:solidFill>
              <a:effectLst/>
              <a:latin typeface="+mn-lt"/>
              <a:ea typeface="+mn-ea"/>
              <a:cs typeface="+mn-cs"/>
            </a:rPr>
            <a:t>過剰な支出のないよう適正化に努める。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小学校空調設備設置事業、杷木統合小学校施設建設事業、秋月博物館建設事業の減により、事業費の減となっているが、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状況が続いているためさらに精査を行い、経費削減に努める。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九州北部豪雨に伴い大幅な増となっている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災害復旧事業が継続していくため、復旧が完了するまで大きく減となる見込みは少ない。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財政調整基金については、特別交付税措置の大幅な増額にともない、取崩しを行わず、積立ができたことにより</a:t>
          </a:r>
          <a:r>
            <a:rPr kumimoji="1" lang="en-US" altLang="ja-JP" sz="1100">
              <a:solidFill>
                <a:schemeClr val="dk1"/>
              </a:solidFill>
              <a:effectLst/>
              <a:latin typeface="+mn-lt"/>
              <a:ea typeface="+mn-ea"/>
              <a:cs typeface="+mn-cs"/>
            </a:rPr>
            <a:t>44.7</a:t>
          </a:r>
          <a:r>
            <a:rPr kumimoji="1" lang="ja-JP" altLang="ja-JP" sz="1100">
              <a:solidFill>
                <a:schemeClr val="dk1"/>
              </a:solidFill>
              <a:effectLst/>
              <a:latin typeface="+mn-lt"/>
              <a:ea typeface="+mn-ea"/>
              <a:cs typeface="+mn-cs"/>
            </a:rPr>
            <a:t>億円となっており、標準財政規模比では</a:t>
          </a:r>
          <a:r>
            <a:rPr kumimoji="1" lang="en-US" altLang="ja-JP" sz="1100">
              <a:solidFill>
                <a:schemeClr val="dk1"/>
              </a:solidFill>
              <a:effectLst/>
              <a:latin typeface="+mn-lt"/>
              <a:ea typeface="+mn-ea"/>
              <a:cs typeface="+mn-cs"/>
            </a:rPr>
            <a:t>29.88</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実質収支額の標準財政規模比は、前年度比</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％改善している。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年度のような特別交付税の増収入は見込まれず、災害復旧事業の継続により、財政調整基金の取崩しが増加していくものと考えられるため、</a:t>
          </a:r>
          <a:r>
            <a:rPr kumimoji="1" lang="ja-JP" altLang="ja-JP" sz="1100">
              <a:solidFill>
                <a:schemeClr val="dk1"/>
              </a:solidFill>
              <a:effectLst/>
              <a:latin typeface="+mn-lt"/>
              <a:ea typeface="+mn-ea"/>
              <a:cs typeface="+mn-cs"/>
            </a:rPr>
            <a:t>事業精査による歳出抑制や国県補助金等の歳入確保に努め、健全な財政運営を図っていく。</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現在赤字となっている特別会計は国民健康保険特別会計（事業勘定）のみで、それ以外は黒字での運営となっている。</a:t>
          </a:r>
          <a:r>
            <a:rPr kumimoji="1" lang="ja-JP" altLang="en-US" sz="1100">
              <a:solidFill>
                <a:schemeClr val="dk1"/>
              </a:solidFill>
              <a:effectLst/>
              <a:latin typeface="+mn-lt"/>
              <a:ea typeface="+mn-ea"/>
              <a:cs typeface="+mn-cs"/>
            </a:rPr>
            <a:t>平成２９年度については、豪雨災害による国保税の減免に伴い、災害減免補てんとして</a:t>
          </a:r>
          <a:r>
            <a:rPr kumimoji="1" lang="en-US" altLang="ja-JP" sz="1100">
              <a:solidFill>
                <a:schemeClr val="dk1"/>
              </a:solidFill>
              <a:effectLst/>
              <a:latin typeface="+mn-lt"/>
              <a:ea typeface="+mn-ea"/>
              <a:cs typeface="+mn-cs"/>
            </a:rPr>
            <a:t>54,049</a:t>
          </a:r>
          <a:r>
            <a:rPr kumimoji="1" lang="ja-JP" altLang="en-US" sz="1100">
              <a:solidFill>
                <a:schemeClr val="dk1"/>
              </a:solidFill>
              <a:effectLst/>
              <a:latin typeface="+mn-lt"/>
              <a:ea typeface="+mn-ea"/>
              <a:cs typeface="+mn-cs"/>
            </a:rPr>
            <a:t>千円の繰入を</a:t>
          </a:r>
          <a:r>
            <a:rPr kumimoji="1" lang="ja-JP" altLang="ja-JP" sz="1100">
              <a:solidFill>
                <a:schemeClr val="dk1"/>
              </a:solidFill>
              <a:effectLst/>
              <a:latin typeface="+mn-lt"/>
              <a:ea typeface="+mn-ea"/>
              <a:cs typeface="+mn-cs"/>
            </a:rPr>
            <a:t>行った。</a:t>
          </a:r>
          <a:r>
            <a:rPr kumimoji="1" lang="ja-JP" altLang="en-US" sz="1100">
              <a:solidFill>
                <a:schemeClr val="dk1"/>
              </a:solidFill>
              <a:effectLst/>
              <a:latin typeface="+mn-lt"/>
              <a:ea typeface="+mn-ea"/>
              <a:cs typeface="+mn-cs"/>
            </a:rPr>
            <a:t>被保険者及び医療費の総額については年々減少傾向にあるため、</a:t>
          </a:r>
          <a:r>
            <a:rPr kumimoji="1" lang="ja-JP" altLang="ja-JP" sz="1100">
              <a:solidFill>
                <a:schemeClr val="dk1"/>
              </a:solidFill>
              <a:effectLst/>
              <a:latin typeface="+mn-lt"/>
              <a:ea typeface="+mn-ea"/>
              <a:cs typeface="+mn-cs"/>
            </a:rPr>
            <a:t>頻回受診の指導や、特定健診の受診勧奨、保険税徴収の強化等</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黒字化に向けて鋭意取り組みを進めている。</a:t>
          </a:r>
          <a:endParaRPr lang="ja-JP" altLang="ja-JP" sz="1400">
            <a:effectLst/>
          </a:endParaRPr>
        </a:p>
        <a:p>
          <a:r>
            <a:rPr kumimoji="1" lang="ja-JP" altLang="ja-JP" sz="1100">
              <a:solidFill>
                <a:schemeClr val="dk1"/>
              </a:solidFill>
              <a:effectLst/>
              <a:latin typeface="+mn-lt"/>
              <a:ea typeface="+mn-ea"/>
              <a:cs typeface="+mn-cs"/>
            </a:rPr>
            <a:t>　そのほかの会計については、例年同様の標準財政規模比率で推移している</a:t>
          </a:r>
          <a:r>
            <a:rPr kumimoji="1" lang="ja-JP" altLang="en-US" sz="1100">
              <a:solidFill>
                <a:schemeClr val="dk1"/>
              </a:solidFill>
              <a:effectLst/>
              <a:latin typeface="+mn-lt"/>
              <a:ea typeface="+mn-ea"/>
              <a:cs typeface="+mn-cs"/>
            </a:rPr>
            <a:t>が、災害に伴う今後の影響額については未定である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このため、黒字の特別会計についても徴収率の上昇や、事業の適正化を図る取り組みを行う必要がある。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Y4" zoomScale="85" zoomScaleNormal="85" workbookViewId="0">
      <selection activeCell="AY17" sqref="AY17:BM17"/>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39277330</v>
      </c>
      <c r="BO4" s="441"/>
      <c r="BP4" s="441"/>
      <c r="BQ4" s="441"/>
      <c r="BR4" s="441"/>
      <c r="BS4" s="441"/>
      <c r="BT4" s="441"/>
      <c r="BU4" s="442"/>
      <c r="BV4" s="440">
        <v>29986856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5.5</v>
      </c>
      <c r="CU4" s="622"/>
      <c r="CV4" s="622"/>
      <c r="CW4" s="622"/>
      <c r="CX4" s="622"/>
      <c r="CY4" s="622"/>
      <c r="CZ4" s="622"/>
      <c r="DA4" s="623"/>
      <c r="DB4" s="621">
        <v>3.8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36387301</v>
      </c>
      <c r="BO5" s="446"/>
      <c r="BP5" s="446"/>
      <c r="BQ5" s="446"/>
      <c r="BR5" s="446"/>
      <c r="BS5" s="446"/>
      <c r="BT5" s="446"/>
      <c r="BU5" s="447"/>
      <c r="BV5" s="445">
        <v>29287001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88.7</v>
      </c>
      <c r="CU5" s="416"/>
      <c r="CV5" s="416"/>
      <c r="CW5" s="416"/>
      <c r="CX5" s="416"/>
      <c r="CY5" s="416"/>
      <c r="CZ5" s="416"/>
      <c r="DA5" s="417"/>
      <c r="DB5" s="415">
        <v>90.9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2890029</v>
      </c>
      <c r="BO6" s="446"/>
      <c r="BP6" s="446"/>
      <c r="BQ6" s="446"/>
      <c r="BR6" s="446"/>
      <c r="BS6" s="446"/>
      <c r="BT6" s="446"/>
      <c r="BU6" s="447"/>
      <c r="BV6" s="445">
        <v>699855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v>
      </c>
      <c r="CU6" s="596"/>
      <c r="CV6" s="596"/>
      <c r="CW6" s="596"/>
      <c r="CX6" s="596"/>
      <c r="CY6" s="596"/>
      <c r="CZ6" s="596"/>
      <c r="DA6" s="597"/>
      <c r="DB6" s="595">
        <v>96.3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2059719</v>
      </c>
      <c r="BO7" s="446"/>
      <c r="BP7" s="446"/>
      <c r="BQ7" s="446"/>
      <c r="BR7" s="446"/>
      <c r="BS7" s="446"/>
      <c r="BT7" s="446"/>
      <c r="BU7" s="447"/>
      <c r="BV7" s="445">
        <v>113779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14971082</v>
      </c>
      <c r="CU7" s="446"/>
      <c r="CV7" s="446"/>
      <c r="CW7" s="446"/>
      <c r="CX7" s="446"/>
      <c r="CY7" s="446"/>
      <c r="CZ7" s="446"/>
      <c r="DA7" s="447"/>
      <c r="DB7" s="445">
        <v>15312594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830310</v>
      </c>
      <c r="BO8" s="446"/>
      <c r="BP8" s="446"/>
      <c r="BQ8" s="446"/>
      <c r="BR8" s="446"/>
      <c r="BS8" s="446"/>
      <c r="BT8" s="446"/>
      <c r="BU8" s="447"/>
      <c r="BV8" s="445">
        <v>586076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0.54</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52444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244234</v>
      </c>
      <c r="BO9" s="446"/>
      <c r="BP9" s="446"/>
      <c r="BQ9" s="446"/>
      <c r="BR9" s="446"/>
      <c r="BS9" s="446"/>
      <c r="BT9" s="446"/>
      <c r="BU9" s="447"/>
      <c r="BV9" s="445">
        <v>207088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11.2</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56355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162554</v>
      </c>
      <c r="BO10" s="446"/>
      <c r="BP10" s="446"/>
      <c r="BQ10" s="446"/>
      <c r="BR10" s="446"/>
      <c r="BS10" s="446"/>
      <c r="BT10" s="446"/>
      <c r="BU10" s="447"/>
      <c r="BV10" s="445">
        <v>37564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170267</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54068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53569</v>
      </c>
      <c r="S13" s="549"/>
      <c r="T13" s="549"/>
      <c r="U13" s="549"/>
      <c r="V13" s="550"/>
      <c r="W13" s="536" t="s">
        <v>134</v>
      </c>
      <c r="X13" s="458"/>
      <c r="Y13" s="458"/>
      <c r="Z13" s="458"/>
      <c r="AA13" s="458"/>
      <c r="AB13" s="459"/>
      <c r="AC13" s="421">
        <v>3666</v>
      </c>
      <c r="AD13" s="422"/>
      <c r="AE13" s="422"/>
      <c r="AF13" s="422"/>
      <c r="AG13" s="423"/>
      <c r="AH13" s="421">
        <v>4141</v>
      </c>
      <c r="AI13" s="422"/>
      <c r="AJ13" s="422"/>
      <c r="AK13" s="422"/>
      <c r="AL13" s="424"/>
      <c r="AM13" s="514" t="s">
        <v>135</v>
      </c>
      <c r="AN13" s="419"/>
      <c r="AO13" s="419"/>
      <c r="AP13" s="419"/>
      <c r="AQ13" s="419"/>
      <c r="AR13" s="419"/>
      <c r="AS13" s="419"/>
      <c r="AT13" s="420"/>
      <c r="AU13" s="502" t="s">
        <v>113</v>
      </c>
      <c r="AV13" s="503"/>
      <c r="AW13" s="503"/>
      <c r="AX13" s="503"/>
      <c r="AY13" s="425" t="s">
        <v>136</v>
      </c>
      <c r="AZ13" s="426"/>
      <c r="BA13" s="426"/>
      <c r="BB13" s="426"/>
      <c r="BC13" s="426"/>
      <c r="BD13" s="426"/>
      <c r="BE13" s="426"/>
      <c r="BF13" s="426"/>
      <c r="BG13" s="426"/>
      <c r="BH13" s="426"/>
      <c r="BI13" s="426"/>
      <c r="BJ13" s="426"/>
      <c r="BK13" s="426"/>
      <c r="BL13" s="426"/>
      <c r="BM13" s="427"/>
      <c r="BN13" s="445">
        <v>406788</v>
      </c>
      <c r="BO13" s="446"/>
      <c r="BP13" s="446"/>
      <c r="BQ13" s="446"/>
      <c r="BR13" s="446"/>
      <c r="BS13" s="446"/>
      <c r="BT13" s="446"/>
      <c r="BU13" s="447"/>
      <c r="BV13" s="445">
        <v>414919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8.1</v>
      </c>
      <c r="CU13" s="416"/>
      <c r="CV13" s="416"/>
      <c r="CW13" s="416"/>
      <c r="CX13" s="416"/>
      <c r="CY13" s="416"/>
      <c r="CZ13" s="416"/>
      <c r="DA13" s="417"/>
      <c r="DB13" s="415">
        <v>8.6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54740</v>
      </c>
      <c r="S14" s="549"/>
      <c r="T14" s="549"/>
      <c r="U14" s="549"/>
      <c r="V14" s="550"/>
      <c r="W14" s="551"/>
      <c r="X14" s="461"/>
      <c r="Y14" s="461"/>
      <c r="Z14" s="461"/>
      <c r="AA14" s="461"/>
      <c r="AB14" s="462"/>
      <c r="AC14" s="541">
        <v>15</v>
      </c>
      <c r="AD14" s="542"/>
      <c r="AE14" s="542"/>
      <c r="AF14" s="542"/>
      <c r="AG14" s="543"/>
      <c r="AH14" s="541">
        <v>15.6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18.600000000000001</v>
      </c>
      <c r="CU14" s="553"/>
      <c r="CV14" s="553"/>
      <c r="CW14" s="553"/>
      <c r="CX14" s="553"/>
      <c r="CY14" s="553"/>
      <c r="CZ14" s="553"/>
      <c r="DA14" s="554"/>
      <c r="DB14" s="552">
        <v>31.3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54345</v>
      </c>
      <c r="S15" s="549"/>
      <c r="T15" s="549"/>
      <c r="U15" s="549"/>
      <c r="V15" s="550"/>
      <c r="W15" s="536" t="s">
        <v>140</v>
      </c>
      <c r="X15" s="458"/>
      <c r="Y15" s="458"/>
      <c r="Z15" s="458"/>
      <c r="AA15" s="458"/>
      <c r="AB15" s="459"/>
      <c r="AC15" s="421">
        <v>6216</v>
      </c>
      <c r="AD15" s="422"/>
      <c r="AE15" s="422"/>
      <c r="AF15" s="422"/>
      <c r="AG15" s="423"/>
      <c r="AH15" s="421">
        <v>6612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6330643</v>
      </c>
      <c r="BO15" s="441"/>
      <c r="BP15" s="441"/>
      <c r="BQ15" s="441"/>
      <c r="BR15" s="441"/>
      <c r="BS15" s="441"/>
      <c r="BT15" s="441"/>
      <c r="BU15" s="442"/>
      <c r="BV15" s="440">
        <v>6339416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25.4</v>
      </c>
      <c r="AD16" s="542"/>
      <c r="AE16" s="542"/>
      <c r="AF16" s="542"/>
      <c r="AG16" s="543"/>
      <c r="AH16" s="541">
        <v>24.9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11837218</v>
      </c>
      <c r="BO16" s="446"/>
      <c r="BP16" s="446"/>
      <c r="BQ16" s="446"/>
      <c r="BR16" s="446"/>
      <c r="BS16" s="446"/>
      <c r="BT16" s="446"/>
      <c r="BU16" s="447"/>
      <c r="BV16" s="445">
        <v>12018937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14591</v>
      </c>
      <c r="AD17" s="422"/>
      <c r="AE17" s="422"/>
      <c r="AF17" s="422"/>
      <c r="AG17" s="423"/>
      <c r="AH17" s="421">
        <v>15810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8072030</v>
      </c>
      <c r="BO17" s="446"/>
      <c r="BP17" s="446"/>
      <c r="BQ17" s="446"/>
      <c r="BR17" s="446"/>
      <c r="BS17" s="446"/>
      <c r="BT17" s="446"/>
      <c r="BU17" s="447"/>
      <c r="BV17" s="445">
        <v>8064050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246.71</v>
      </c>
      <c r="M18" s="510"/>
      <c r="N18" s="510"/>
      <c r="O18" s="510"/>
      <c r="P18" s="510"/>
      <c r="Q18" s="510"/>
      <c r="R18" s="511"/>
      <c r="S18" s="511"/>
      <c r="T18" s="511"/>
      <c r="U18" s="511"/>
      <c r="V18" s="512"/>
      <c r="W18" s="526"/>
      <c r="X18" s="527"/>
      <c r="Y18" s="527"/>
      <c r="Z18" s="527"/>
      <c r="AA18" s="527"/>
      <c r="AB18" s="537"/>
      <c r="AC18" s="409">
        <v>59.6</v>
      </c>
      <c r="AD18" s="410"/>
      <c r="AE18" s="410"/>
      <c r="AF18" s="410"/>
      <c r="AG18" s="513"/>
      <c r="AH18" s="409">
        <v>59.5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13776178</v>
      </c>
      <c r="BO18" s="446"/>
      <c r="BP18" s="446"/>
      <c r="BQ18" s="446"/>
      <c r="BR18" s="446"/>
      <c r="BS18" s="446"/>
      <c r="BT18" s="446"/>
      <c r="BU18" s="447"/>
      <c r="BV18" s="445">
        <v>14272271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23563931</v>
      </c>
      <c r="BO19" s="446"/>
      <c r="BP19" s="446"/>
      <c r="BQ19" s="446"/>
      <c r="BR19" s="446"/>
      <c r="BS19" s="446"/>
      <c r="BT19" s="446"/>
      <c r="BU19" s="447"/>
      <c r="BV19" s="445">
        <v>17847117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19088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29651405</v>
      </c>
      <c r="BO23" s="446"/>
      <c r="BP23" s="446"/>
      <c r="BQ23" s="446"/>
      <c r="BR23" s="446"/>
      <c r="BS23" s="446"/>
      <c r="BT23" s="446"/>
      <c r="BU23" s="447"/>
      <c r="BV23" s="445">
        <v>27123976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8430</v>
      </c>
      <c r="R24" s="422"/>
      <c r="S24" s="422"/>
      <c r="T24" s="422"/>
      <c r="U24" s="422"/>
      <c r="V24" s="423"/>
      <c r="W24" s="487"/>
      <c r="X24" s="478"/>
      <c r="Y24" s="479"/>
      <c r="Z24" s="418" t="s">
        <v>164</v>
      </c>
      <c r="AA24" s="419"/>
      <c r="AB24" s="419"/>
      <c r="AC24" s="419"/>
      <c r="AD24" s="419"/>
      <c r="AE24" s="419"/>
      <c r="AF24" s="419"/>
      <c r="AG24" s="420"/>
      <c r="AH24" s="421">
        <v>403</v>
      </c>
      <c r="AI24" s="422"/>
      <c r="AJ24" s="422"/>
      <c r="AK24" s="422"/>
      <c r="AL24" s="423"/>
      <c r="AM24" s="421">
        <v>1322243</v>
      </c>
      <c r="AN24" s="422"/>
      <c r="AO24" s="422"/>
      <c r="AP24" s="422"/>
      <c r="AQ24" s="422"/>
      <c r="AR24" s="423"/>
      <c r="AS24" s="421">
        <v>3281</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27277475</v>
      </c>
      <c r="BO24" s="446"/>
      <c r="BP24" s="446"/>
      <c r="BQ24" s="446"/>
      <c r="BR24" s="446"/>
      <c r="BS24" s="446"/>
      <c r="BT24" s="446"/>
      <c r="BU24" s="447"/>
      <c r="BV24" s="445">
        <v>24890824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6830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1531747</v>
      </c>
      <c r="BO25" s="441"/>
      <c r="BP25" s="441"/>
      <c r="BQ25" s="441"/>
      <c r="BR25" s="441"/>
      <c r="BS25" s="441"/>
      <c r="BT25" s="441"/>
      <c r="BU25" s="442"/>
      <c r="BV25" s="440">
        <v>1070274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6100</v>
      </c>
      <c r="R26" s="422"/>
      <c r="S26" s="422"/>
      <c r="T26" s="422"/>
      <c r="U26" s="422"/>
      <c r="V26" s="423"/>
      <c r="W26" s="487"/>
      <c r="X26" s="478"/>
      <c r="Y26" s="479"/>
      <c r="Z26" s="418" t="s">
        <v>171</v>
      </c>
      <c r="AA26" s="500"/>
      <c r="AB26" s="500"/>
      <c r="AC26" s="500"/>
      <c r="AD26" s="500"/>
      <c r="AE26" s="500"/>
      <c r="AF26" s="500"/>
      <c r="AG26" s="501"/>
      <c r="AH26" s="421">
        <v>10</v>
      </c>
      <c r="AI26" s="422"/>
      <c r="AJ26" s="422"/>
      <c r="AK26" s="422"/>
      <c r="AL26" s="423"/>
      <c r="AM26" s="421">
        <v>37680</v>
      </c>
      <c r="AN26" s="422"/>
      <c r="AO26" s="422"/>
      <c r="AP26" s="422"/>
      <c r="AQ26" s="422"/>
      <c r="AR26" s="423"/>
      <c r="AS26" s="421">
        <v>3768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4670</v>
      </c>
      <c r="R27" s="422"/>
      <c r="S27" s="422"/>
      <c r="T27" s="422"/>
      <c r="U27" s="422"/>
      <c r="V27" s="423"/>
      <c r="W27" s="487"/>
      <c r="X27" s="478"/>
      <c r="Y27" s="479"/>
      <c r="Z27" s="418" t="s">
        <v>174</v>
      </c>
      <c r="AA27" s="419"/>
      <c r="AB27" s="419"/>
      <c r="AC27" s="419"/>
      <c r="AD27" s="419"/>
      <c r="AE27" s="419"/>
      <c r="AF27" s="419"/>
      <c r="AG27" s="420"/>
      <c r="AH27" s="421">
        <v>2</v>
      </c>
      <c r="AI27" s="422"/>
      <c r="AJ27" s="422"/>
      <c r="AK27" s="422"/>
      <c r="AL27" s="423"/>
      <c r="AM27" s="421" t="s">
        <v>175</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168</v>
      </c>
      <c r="BO27" s="449"/>
      <c r="BP27" s="449"/>
      <c r="BQ27" s="449"/>
      <c r="BR27" s="449"/>
      <c r="BS27" s="449"/>
      <c r="BT27" s="449"/>
      <c r="BU27" s="450"/>
      <c r="BV27" s="448" t="s">
        <v>168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4130</v>
      </c>
      <c r="R28" s="422"/>
      <c r="S28" s="422"/>
      <c r="T28" s="422"/>
      <c r="U28" s="422"/>
      <c r="V28" s="423"/>
      <c r="W28" s="487"/>
      <c r="X28" s="478"/>
      <c r="Y28" s="479"/>
      <c r="Z28" s="418" t="s">
        <v>179</v>
      </c>
      <c r="AA28" s="419"/>
      <c r="AB28" s="419"/>
      <c r="AC28" s="419"/>
      <c r="AD28" s="419"/>
      <c r="AE28" s="419"/>
      <c r="AF28" s="419"/>
      <c r="AG28" s="420"/>
      <c r="AH28" s="421" t="s">
        <v>168</v>
      </c>
      <c r="AI28" s="422"/>
      <c r="AJ28" s="422"/>
      <c r="AK28" s="422"/>
      <c r="AL28" s="423"/>
      <c r="AM28" s="421" t="s">
        <v>131</v>
      </c>
      <c r="AN28" s="422"/>
      <c r="AO28" s="422"/>
      <c r="AP28" s="422"/>
      <c r="AQ28" s="422"/>
      <c r="AR28" s="423"/>
      <c r="AS28" s="421" t="s">
        <v>168</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4472651</v>
      </c>
      <c r="BO28" s="441"/>
      <c r="BP28" s="441"/>
      <c r="BQ28" s="441"/>
      <c r="BR28" s="441"/>
      <c r="BS28" s="441"/>
      <c r="BT28" s="441"/>
      <c r="BU28" s="442"/>
      <c r="BV28" s="440">
        <v>4310097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18</v>
      </c>
      <c r="M29" s="422"/>
      <c r="N29" s="422"/>
      <c r="O29" s="422"/>
      <c r="P29" s="423"/>
      <c r="Q29" s="421">
        <v>3860</v>
      </c>
      <c r="R29" s="422"/>
      <c r="S29" s="422"/>
      <c r="T29" s="422"/>
      <c r="U29" s="422"/>
      <c r="V29" s="423"/>
      <c r="W29" s="488"/>
      <c r="X29" s="489"/>
      <c r="Y29" s="490"/>
      <c r="Z29" s="418" t="s">
        <v>182</v>
      </c>
      <c r="AA29" s="419"/>
      <c r="AB29" s="419"/>
      <c r="AC29" s="419"/>
      <c r="AD29" s="419"/>
      <c r="AE29" s="419"/>
      <c r="AF29" s="419"/>
      <c r="AG29" s="420"/>
      <c r="AH29" s="421">
        <v>405</v>
      </c>
      <c r="AI29" s="422"/>
      <c r="AJ29" s="422"/>
      <c r="AK29" s="422"/>
      <c r="AL29" s="423"/>
      <c r="AM29" s="421">
        <v>1330579</v>
      </c>
      <c r="AN29" s="422"/>
      <c r="AO29" s="422"/>
      <c r="AP29" s="422"/>
      <c r="AQ29" s="422"/>
      <c r="AR29" s="423"/>
      <c r="AS29" s="421">
        <v>3285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1573562</v>
      </c>
      <c r="BO29" s="446"/>
      <c r="BP29" s="446"/>
      <c r="BQ29" s="446"/>
      <c r="BR29" s="446"/>
      <c r="BS29" s="446"/>
      <c r="BT29" s="446"/>
      <c r="BU29" s="447"/>
      <c r="BV29" s="445">
        <v>1273507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9151678</v>
      </c>
      <c r="BO30" s="449"/>
      <c r="BP30" s="449"/>
      <c r="BQ30" s="449"/>
      <c r="BR30" s="449"/>
      <c r="BS30" s="449"/>
      <c r="BT30" s="449"/>
      <c r="BU30" s="450"/>
      <c r="BV30" s="448">
        <v>7816288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193</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久留米市外三市町高等学校組合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甘木鉄道</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国民健康保険特別会計（直営診療施設勘定）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工業用地造成事業特別会計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福岡県市町村消防団員等公務災害補償組合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あまぎ水の文化村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福岡県市町村職員退職手当組合（一般会計）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ガマダス</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介護保険特別会計（保険事業勘定）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福岡県市町村職員退職手当組合（基金特別会計）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三連水車の里あさくら</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甘木・朝倉広域市町村圏事務組合（一般会計）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甘木・朝倉広域市町村圏事務組合（消防特別会計）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甘木・朝倉・三井環境施設組合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福岡県自治振興組合（一般会計）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福岡県自治振興組合（公文書館事業特別会計）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福岡県後期高齢者医療広域連合（一般会計）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Lw5HmXX11tDe3LVU270aVl5B8uV1JhzNCoVIoo3GuBdxZKBT9Udpx4eQR58t6CQR8saMaCE75QSg2qWcSrWmQ==" saltValue="QikwzQb8gZNFrZGDzjJA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election activeCell="BN10" sqref="BN10:BU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564</v>
      </c>
      <c r="D34" s="1224"/>
      <c r="E34" s="1225"/>
      <c r="F34" s="32" t="s">
        <v>565</v>
      </c>
      <c r="G34" s="33" t="s">
        <v>565</v>
      </c>
      <c r="H34" s="33" t="s">
        <v>566</v>
      </c>
      <c r="I34" s="33" t="s">
        <v>567</v>
      </c>
      <c r="J34" s="34" t="s">
        <v>568</v>
      </c>
      <c r="K34" s="22"/>
      <c r="L34" s="22"/>
      <c r="M34" s="22"/>
      <c r="N34" s="22"/>
      <c r="O34" s="22"/>
      <c r="P34" s="22"/>
    </row>
    <row r="35" spans="1:16" ht="39" customHeight="1" x14ac:dyDescent="0.15">
      <c r="A35" s="22"/>
      <c r="B35" s="35"/>
      <c r="C35" s="1218" t="s">
        <v>569</v>
      </c>
      <c r="D35" s="1219"/>
      <c r="E35" s="1220"/>
      <c r="F35" s="36">
        <v>6.63</v>
      </c>
      <c r="G35" s="37">
        <v>6.8</v>
      </c>
      <c r="H35" s="37">
        <v>6.82</v>
      </c>
      <c r="I35" s="37">
        <v>8.0500000000000007</v>
      </c>
      <c r="J35" s="38">
        <v>7.68</v>
      </c>
      <c r="K35" s="22"/>
      <c r="L35" s="22"/>
      <c r="M35" s="22"/>
      <c r="N35" s="22"/>
      <c r="O35" s="22"/>
      <c r="P35" s="22"/>
    </row>
    <row r="36" spans="1:16" ht="39" customHeight="1" x14ac:dyDescent="0.15">
      <c r="A36" s="22"/>
      <c r="B36" s="35"/>
      <c r="C36" s="1218" t="s">
        <v>570</v>
      </c>
      <c r="D36" s="1219"/>
      <c r="E36" s="1220"/>
      <c r="F36" s="36">
        <v>2.37</v>
      </c>
      <c r="G36" s="37">
        <v>1.31</v>
      </c>
      <c r="H36" s="37">
        <v>2.42</v>
      </c>
      <c r="I36" s="37">
        <v>3.82</v>
      </c>
      <c r="J36" s="38">
        <v>5.54</v>
      </c>
      <c r="K36" s="22"/>
      <c r="L36" s="22"/>
      <c r="M36" s="22"/>
      <c r="N36" s="22"/>
      <c r="O36" s="22"/>
      <c r="P36" s="22"/>
    </row>
    <row r="37" spans="1:16" ht="39" customHeight="1" x14ac:dyDescent="0.15">
      <c r="A37" s="22"/>
      <c r="B37" s="35"/>
      <c r="C37" s="1218" t="s">
        <v>571</v>
      </c>
      <c r="D37" s="1219"/>
      <c r="E37" s="1220"/>
      <c r="F37" s="36">
        <v>3.29</v>
      </c>
      <c r="G37" s="37">
        <v>3.41</v>
      </c>
      <c r="H37" s="37">
        <v>3.28</v>
      </c>
      <c r="I37" s="37">
        <v>3.5</v>
      </c>
      <c r="J37" s="38">
        <v>4.53</v>
      </c>
      <c r="K37" s="22"/>
      <c r="L37" s="22"/>
      <c r="M37" s="22"/>
      <c r="N37" s="22"/>
      <c r="O37" s="22"/>
      <c r="P37" s="22"/>
    </row>
    <row r="38" spans="1:16" ht="39" customHeight="1" x14ac:dyDescent="0.15">
      <c r="A38" s="22"/>
      <c r="B38" s="35"/>
      <c r="C38" s="1218" t="s">
        <v>572</v>
      </c>
      <c r="D38" s="1219"/>
      <c r="E38" s="1220"/>
      <c r="F38" s="36">
        <v>0.12</v>
      </c>
      <c r="G38" s="37">
        <v>0.16</v>
      </c>
      <c r="H38" s="37">
        <v>0.15</v>
      </c>
      <c r="I38" s="37">
        <v>0.16</v>
      </c>
      <c r="J38" s="38">
        <v>0.15</v>
      </c>
      <c r="K38" s="22"/>
      <c r="L38" s="22"/>
      <c r="M38" s="22"/>
      <c r="N38" s="22"/>
      <c r="O38" s="22"/>
      <c r="P38" s="22"/>
    </row>
    <row r="39" spans="1:16" ht="39" customHeight="1" x14ac:dyDescent="0.15">
      <c r="A39" s="22"/>
      <c r="B39" s="35"/>
      <c r="C39" s="1218" t="s">
        <v>573</v>
      </c>
      <c r="D39" s="1219"/>
      <c r="E39" s="1220"/>
      <c r="F39" s="36">
        <v>0</v>
      </c>
      <c r="G39" s="37">
        <v>0</v>
      </c>
      <c r="H39" s="37">
        <v>0.04</v>
      </c>
      <c r="I39" s="37">
        <v>7.0000000000000007E-2</v>
      </c>
      <c r="J39" s="38">
        <v>0.06</v>
      </c>
      <c r="K39" s="22"/>
      <c r="L39" s="22"/>
      <c r="M39" s="22"/>
      <c r="N39" s="22"/>
      <c r="O39" s="22"/>
      <c r="P39" s="22"/>
    </row>
    <row r="40" spans="1:16" ht="39" customHeight="1" x14ac:dyDescent="0.15">
      <c r="A40" s="22"/>
      <c r="B40" s="35"/>
      <c r="C40" s="1218" t="s">
        <v>574</v>
      </c>
      <c r="D40" s="1219"/>
      <c r="E40" s="1220"/>
      <c r="F40" s="36">
        <v>0</v>
      </c>
      <c r="G40" s="37">
        <v>0.05</v>
      </c>
      <c r="H40" s="37">
        <v>0.47</v>
      </c>
      <c r="I40" s="37">
        <v>0.61</v>
      </c>
      <c r="J40" s="38">
        <v>0</v>
      </c>
      <c r="K40" s="22"/>
      <c r="L40" s="22"/>
      <c r="M40" s="22"/>
      <c r="N40" s="22"/>
      <c r="O40" s="22"/>
      <c r="P40" s="22"/>
    </row>
    <row r="41" spans="1:16" ht="39" customHeight="1" x14ac:dyDescent="0.15">
      <c r="A41" s="22"/>
      <c r="B41" s="35"/>
      <c r="C41" s="1218" t="s">
        <v>575</v>
      </c>
      <c r="D41" s="1219"/>
      <c r="E41" s="1220"/>
      <c r="F41" s="36">
        <v>0.01</v>
      </c>
      <c r="G41" s="37">
        <v>0</v>
      </c>
      <c r="H41" s="37">
        <v>0</v>
      </c>
      <c r="I41" s="37">
        <v>0</v>
      </c>
      <c r="J41" s="38">
        <v>0</v>
      </c>
      <c r="K41" s="22"/>
      <c r="L41" s="22"/>
      <c r="M41" s="22"/>
      <c r="N41" s="22"/>
      <c r="O41" s="22"/>
      <c r="P41" s="22"/>
    </row>
    <row r="42" spans="1:16" ht="39" customHeight="1" x14ac:dyDescent="0.15">
      <c r="A42" s="22"/>
      <c r="B42" s="39"/>
      <c r="C42" s="1218" t="s">
        <v>576</v>
      </c>
      <c r="D42" s="1219"/>
      <c r="E42" s="1220"/>
      <c r="F42" s="36" t="s">
        <v>532</v>
      </c>
      <c r="G42" s="37" t="s">
        <v>532</v>
      </c>
      <c r="H42" s="37" t="s">
        <v>532</v>
      </c>
      <c r="I42" s="37" t="s">
        <v>532</v>
      </c>
      <c r="J42" s="38" t="s">
        <v>532</v>
      </c>
      <c r="K42" s="22"/>
      <c r="L42" s="22"/>
      <c r="M42" s="22"/>
      <c r="N42" s="22"/>
      <c r="O42" s="22"/>
      <c r="P42" s="22"/>
    </row>
    <row r="43" spans="1:16" ht="39" customHeight="1" thickBot="1" x14ac:dyDescent="0.2">
      <c r="A43" s="22"/>
      <c r="B43" s="40"/>
      <c r="C43" s="1221" t="s">
        <v>577</v>
      </c>
      <c r="D43" s="1222"/>
      <c r="E43" s="1223"/>
      <c r="F43" s="41">
        <v>0.05</v>
      </c>
      <c r="G43" s="42">
        <v>0.05</v>
      </c>
      <c r="H43" s="42">
        <v>0.06</v>
      </c>
      <c r="I43" s="42">
        <v>0.36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rqtfELkXwobmO1SK151omJhnv2d/uEY0kERN0veFm0mesIvSuXxnJD49KRrlk5YzGX6D+ucRxKutpKqSi/3zQ==" saltValue="M1wyksvb9f0qPd5x9ECc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34" zoomScale="70" zoomScaleNormal="70"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2560</v>
      </c>
      <c r="L45" s="60">
        <v>2718</v>
      </c>
      <c r="M45" s="60">
        <v>2733</v>
      </c>
      <c r="N45" s="60">
        <v>2702</v>
      </c>
      <c r="O45" s="61">
        <v>2639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532</v>
      </c>
      <c r="L46" s="64" t="s">
        <v>532</v>
      </c>
      <c r="M46" s="64" t="s">
        <v>532</v>
      </c>
      <c r="N46" s="64" t="s">
        <v>532</v>
      </c>
      <c r="O46" s="65" t="s">
        <v>532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532</v>
      </c>
      <c r="L47" s="64" t="s">
        <v>532</v>
      </c>
      <c r="M47" s="64" t="s">
        <v>532</v>
      </c>
      <c r="N47" s="64" t="s">
        <v>532</v>
      </c>
      <c r="O47" s="65" t="s">
        <v>532</v>
      </c>
      <c r="P47" s="48"/>
      <c r="Q47" s="48"/>
      <c r="R47" s="48"/>
      <c r="S47" s="48"/>
      <c r="T47" s="48"/>
      <c r="U47" s="48"/>
    </row>
    <row r="48" spans="1:21" ht="30.75" customHeight="1" x14ac:dyDescent="0.15">
      <c r="A48" s="48"/>
      <c r="B48" s="1236"/>
      <c r="C48" s="1237"/>
      <c r="D48" s="62"/>
      <c r="E48" s="1228" t="s">
        <v>15</v>
      </c>
      <c r="F48" s="1228"/>
      <c r="G48" s="1228"/>
      <c r="H48" s="1228"/>
      <c r="I48" s="1228"/>
      <c r="J48" s="1229"/>
      <c r="K48" s="63">
        <v>773</v>
      </c>
      <c r="L48" s="64">
        <v>807</v>
      </c>
      <c r="M48" s="64">
        <v>826</v>
      </c>
      <c r="N48" s="64">
        <v>874</v>
      </c>
      <c r="O48" s="65">
        <v>797</v>
      </c>
      <c r="P48" s="48"/>
      <c r="Q48" s="48"/>
      <c r="R48" s="48"/>
      <c r="S48" s="48"/>
      <c r="T48" s="48"/>
      <c r="U48" s="48"/>
    </row>
    <row r="49" spans="1:21" ht="30.75" customHeight="1" x14ac:dyDescent="0.15">
      <c r="A49" s="48"/>
      <c r="B49" s="1236"/>
      <c r="C49" s="1237"/>
      <c r="D49" s="62"/>
      <c r="E49" s="1228" t="s">
        <v>16</v>
      </c>
      <c r="F49" s="1228"/>
      <c r="G49" s="1228"/>
      <c r="H49" s="1228"/>
      <c r="I49" s="1228"/>
      <c r="J49" s="1229"/>
      <c r="K49" s="63">
        <v>247</v>
      </c>
      <c r="L49" s="64">
        <v>237</v>
      </c>
      <c r="M49" s="64">
        <v>235</v>
      </c>
      <c r="N49" s="64">
        <v>193</v>
      </c>
      <c r="O49" s="65">
        <v>88</v>
      </c>
      <c r="P49" s="48"/>
      <c r="Q49" s="48"/>
      <c r="R49" s="48"/>
      <c r="S49" s="48"/>
      <c r="T49" s="48"/>
      <c r="U49" s="48"/>
    </row>
    <row r="50" spans="1:21" ht="30.75" customHeight="1" x14ac:dyDescent="0.15">
      <c r="A50" s="48"/>
      <c r="B50" s="1236"/>
      <c r="C50" s="1237"/>
      <c r="D50" s="62"/>
      <c r="E50" s="1228" t="s">
        <v>17</v>
      </c>
      <c r="F50" s="1228"/>
      <c r="G50" s="1228"/>
      <c r="H50" s="1228"/>
      <c r="I50" s="1228"/>
      <c r="J50" s="1229"/>
      <c r="K50" s="63">
        <v>78</v>
      </c>
      <c r="L50" s="64">
        <v>116</v>
      </c>
      <c r="M50" s="64">
        <v>97</v>
      </c>
      <c r="N50" s="64">
        <v>96</v>
      </c>
      <c r="O50" s="65">
        <v>118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t="s">
        <v>532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2645</v>
      </c>
      <c r="L52" s="64">
        <v>2732</v>
      </c>
      <c r="M52" s="64">
        <v>2806</v>
      </c>
      <c r="N52" s="64">
        <v>2814</v>
      </c>
      <c r="O52" s="65">
        <v>2706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1013</v>
      </c>
      <c r="L53" s="69">
        <v>1146</v>
      </c>
      <c r="M53" s="69">
        <v>1085</v>
      </c>
      <c r="N53" s="69">
        <v>1051</v>
      </c>
      <c r="O53" s="70">
        <v>936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G9IwtbRARRxr/1hvjx6eCRy2qIfh4ZowvMdsw3o8M3HCOpVuhzK84XDFLWXbIdEcQyGZ/gAamojnJIlUoM5gQ==" saltValue="53E89I17Yu1vNsv5Jx2r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70" zoomScaleNormal="70" zoomScaleSheetLayoutView="100" workbookViewId="0">
      <selection activeCell="BN10" sqref="BN10:BU1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26542</v>
      </c>
      <c r="J41" s="83">
        <v>25768</v>
      </c>
      <c r="K41" s="83">
        <v>25894</v>
      </c>
      <c r="L41" s="83">
        <v>27124</v>
      </c>
      <c r="M41" s="84">
        <v>29651</v>
      </c>
    </row>
    <row r="42" spans="2:13" ht="27.75" customHeight="1" x14ac:dyDescent="0.15">
      <c r="B42" s="1244"/>
      <c r="C42" s="1245"/>
      <c r="D42" s="85"/>
      <c r="E42" s="1248" t="s">
        <v>26</v>
      </c>
      <c r="F42" s="1248"/>
      <c r="G42" s="1248"/>
      <c r="H42" s="1249"/>
      <c r="I42" s="86">
        <v>34</v>
      </c>
      <c r="J42" s="87">
        <v>25</v>
      </c>
      <c r="K42" s="87">
        <v>19</v>
      </c>
      <c r="L42" s="87">
        <v>12</v>
      </c>
      <c r="M42" s="88">
        <v>8</v>
      </c>
    </row>
    <row r="43" spans="2:13" ht="27.75" customHeight="1" x14ac:dyDescent="0.15">
      <c r="B43" s="1244"/>
      <c r="C43" s="1245"/>
      <c r="D43" s="85"/>
      <c r="E43" s="1248" t="s">
        <v>27</v>
      </c>
      <c r="F43" s="1248"/>
      <c r="G43" s="1248"/>
      <c r="H43" s="1249"/>
      <c r="I43" s="86">
        <v>13655</v>
      </c>
      <c r="J43" s="87">
        <v>13346</v>
      </c>
      <c r="K43" s="87">
        <v>13174</v>
      </c>
      <c r="L43" s="87">
        <v>13126</v>
      </c>
      <c r="M43" s="88">
        <v>12667</v>
      </c>
    </row>
    <row r="44" spans="2:13" ht="27.75" customHeight="1" x14ac:dyDescent="0.15">
      <c r="B44" s="1244"/>
      <c r="C44" s="1245"/>
      <c r="D44" s="85"/>
      <c r="E44" s="1248" t="s">
        <v>28</v>
      </c>
      <c r="F44" s="1248"/>
      <c r="G44" s="1248"/>
      <c r="H44" s="1249"/>
      <c r="I44" s="86">
        <v>1154</v>
      </c>
      <c r="J44" s="87">
        <v>945</v>
      </c>
      <c r="K44" s="87">
        <v>785</v>
      </c>
      <c r="L44" s="87">
        <v>518</v>
      </c>
      <c r="M44" s="88">
        <v>475</v>
      </c>
    </row>
    <row r="45" spans="2:13" ht="27.75" customHeight="1" x14ac:dyDescent="0.15">
      <c r="B45" s="1244"/>
      <c r="C45" s="1245"/>
      <c r="D45" s="85"/>
      <c r="E45" s="1248" t="s">
        <v>29</v>
      </c>
      <c r="F45" s="1248"/>
      <c r="G45" s="1248"/>
      <c r="H45" s="1249"/>
      <c r="I45" s="86">
        <v>4580</v>
      </c>
      <c r="J45" s="87">
        <v>4198</v>
      </c>
      <c r="K45" s="87">
        <v>3876</v>
      </c>
      <c r="L45" s="87">
        <v>3809</v>
      </c>
      <c r="M45" s="88">
        <v>3558</v>
      </c>
    </row>
    <row r="46" spans="2:13" ht="27.75" customHeight="1" x14ac:dyDescent="0.15">
      <c r="B46" s="1244"/>
      <c r="C46" s="1245"/>
      <c r="D46" s="89"/>
      <c r="E46" s="1248" t="s">
        <v>30</v>
      </c>
      <c r="F46" s="1248"/>
      <c r="G46" s="1248"/>
      <c r="H46" s="1249"/>
      <c r="I46" s="86" t="s">
        <v>532</v>
      </c>
      <c r="J46" s="87" t="s">
        <v>532</v>
      </c>
      <c r="K46" s="87" t="s">
        <v>532</v>
      </c>
      <c r="L46" s="87" t="s">
        <v>532</v>
      </c>
      <c r="M46" s="88" t="s">
        <v>532</v>
      </c>
    </row>
    <row r="47" spans="2:13" ht="27.75" customHeight="1" x14ac:dyDescent="0.15">
      <c r="B47" s="1244"/>
      <c r="C47" s="1245"/>
      <c r="D47" s="90"/>
      <c r="E47" s="1258" t="s">
        <v>31</v>
      </c>
      <c r="F47" s="1259"/>
      <c r="G47" s="1259"/>
      <c r="H47" s="1260"/>
      <c r="I47" s="86" t="s">
        <v>532</v>
      </c>
      <c r="J47" s="87" t="s">
        <v>532</v>
      </c>
      <c r="K47" s="87" t="s">
        <v>532</v>
      </c>
      <c r="L47" s="87" t="s">
        <v>532</v>
      </c>
      <c r="M47" s="88" t="s">
        <v>532</v>
      </c>
    </row>
    <row r="48" spans="2:13" ht="27.75" customHeight="1" x14ac:dyDescent="0.15">
      <c r="B48" s="1244"/>
      <c r="C48" s="1245"/>
      <c r="D48" s="85"/>
      <c r="E48" s="1248" t="s">
        <v>32</v>
      </c>
      <c r="F48" s="1248"/>
      <c r="G48" s="1248"/>
      <c r="H48" s="1249"/>
      <c r="I48" s="86" t="s">
        <v>532</v>
      </c>
      <c r="J48" s="87" t="s">
        <v>532</v>
      </c>
      <c r="K48" s="87" t="s">
        <v>532</v>
      </c>
      <c r="L48" s="87" t="s">
        <v>532</v>
      </c>
      <c r="M48" s="88" t="s">
        <v>532</v>
      </c>
    </row>
    <row r="49" spans="2:13" ht="27.75" customHeight="1" x14ac:dyDescent="0.15">
      <c r="B49" s="1246"/>
      <c r="C49" s="1247"/>
      <c r="D49" s="85"/>
      <c r="E49" s="1248" t="s">
        <v>33</v>
      </c>
      <c r="F49" s="1248"/>
      <c r="G49" s="1248"/>
      <c r="H49" s="1249"/>
      <c r="I49" s="86" t="s">
        <v>532</v>
      </c>
      <c r="J49" s="87" t="s">
        <v>532</v>
      </c>
      <c r="K49" s="87" t="s">
        <v>532</v>
      </c>
      <c r="L49" s="87" t="s">
        <v>532</v>
      </c>
      <c r="M49" s="88" t="s">
        <v>532</v>
      </c>
    </row>
    <row r="50" spans="2:13" ht="27.75" customHeight="1" x14ac:dyDescent="0.15">
      <c r="B50" s="1242" t="s">
        <v>34</v>
      </c>
      <c r="C50" s="1243"/>
      <c r="D50" s="91"/>
      <c r="E50" s="1248" t="s">
        <v>35</v>
      </c>
      <c r="F50" s="1248"/>
      <c r="G50" s="1248"/>
      <c r="H50" s="1249"/>
      <c r="I50" s="86">
        <v>10815</v>
      </c>
      <c r="J50" s="87">
        <v>10628</v>
      </c>
      <c r="K50" s="87">
        <v>11344</v>
      </c>
      <c r="L50" s="87">
        <v>11709</v>
      </c>
      <c r="M50" s="88">
        <v>13569</v>
      </c>
    </row>
    <row r="51" spans="2:13" ht="27.75" customHeight="1" x14ac:dyDescent="0.15">
      <c r="B51" s="1244"/>
      <c r="C51" s="1245"/>
      <c r="D51" s="85"/>
      <c r="E51" s="1248" t="s">
        <v>36</v>
      </c>
      <c r="F51" s="1248"/>
      <c r="G51" s="1248"/>
      <c r="H51" s="1249"/>
      <c r="I51" s="86">
        <v>429</v>
      </c>
      <c r="J51" s="87">
        <v>302</v>
      </c>
      <c r="K51" s="87">
        <v>238</v>
      </c>
      <c r="L51" s="87">
        <v>172</v>
      </c>
      <c r="M51" s="88">
        <v>123</v>
      </c>
    </row>
    <row r="52" spans="2:13" ht="27.75" customHeight="1" x14ac:dyDescent="0.15">
      <c r="B52" s="1246"/>
      <c r="C52" s="1247"/>
      <c r="D52" s="85"/>
      <c r="E52" s="1248" t="s">
        <v>37</v>
      </c>
      <c r="F52" s="1248"/>
      <c r="G52" s="1248"/>
      <c r="H52" s="1249"/>
      <c r="I52" s="86">
        <v>28462</v>
      </c>
      <c r="J52" s="87">
        <v>27843</v>
      </c>
      <c r="K52" s="87">
        <v>27939</v>
      </c>
      <c r="L52" s="87">
        <v>28771</v>
      </c>
      <c r="M52" s="88">
        <v>30384</v>
      </c>
    </row>
    <row r="53" spans="2:13" ht="27.75" customHeight="1" thickBot="1" x14ac:dyDescent="0.2">
      <c r="B53" s="1250" t="s">
        <v>38</v>
      </c>
      <c r="C53" s="1251"/>
      <c r="D53" s="92"/>
      <c r="E53" s="1252" t="s">
        <v>39</v>
      </c>
      <c r="F53" s="1252"/>
      <c r="G53" s="1252"/>
      <c r="H53" s="1253"/>
      <c r="I53" s="93">
        <v>6260</v>
      </c>
      <c r="J53" s="94">
        <v>5509</v>
      </c>
      <c r="K53" s="94">
        <v>4228</v>
      </c>
      <c r="L53" s="94">
        <v>3936</v>
      </c>
      <c r="M53" s="95">
        <v>2284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KlGfyYilDDrobAWPks38yQrv1ZK4NRVGwg9FtpO9cshN2ld+rl3txvW3VgzsQK1EqZaRaHpnKMsss+48hAUTQ==" saltValue="O0AfV3AdBd8yqBzvlzA+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BN10" sqref="BN10:BU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4273</v>
      </c>
      <c r="G55" s="107">
        <v>4310</v>
      </c>
      <c r="H55" s="108">
        <v>4473</v>
      </c>
    </row>
    <row r="56" spans="2:8" ht="52.5" customHeight="1" x14ac:dyDescent="0.15">
      <c r="B56" s="109"/>
      <c r="C56" s="1271" t="s">
        <v>43</v>
      </c>
      <c r="D56" s="1271"/>
      <c r="E56" s="1272"/>
      <c r="F56" s="110">
        <v>1231</v>
      </c>
      <c r="G56" s="110">
        <v>1274</v>
      </c>
      <c r="H56" s="111">
        <v>1574</v>
      </c>
    </row>
    <row r="57" spans="2:8" ht="53.25" customHeight="1" x14ac:dyDescent="0.15">
      <c r="B57" s="109"/>
      <c r="C57" s="1273" t="s">
        <v>44</v>
      </c>
      <c r="D57" s="1273"/>
      <c r="E57" s="1274"/>
      <c r="F57" s="112">
        <v>7560</v>
      </c>
      <c r="G57" s="112">
        <v>7816</v>
      </c>
      <c r="H57" s="113">
        <v>9152</v>
      </c>
    </row>
    <row r="58" spans="2:8" ht="45.75" customHeight="1" x14ac:dyDescent="0.15">
      <c r="B58" s="114"/>
      <c r="C58" s="1261" t="s">
        <v>600</v>
      </c>
      <c r="D58" s="1262"/>
      <c r="E58" s="1263"/>
      <c r="F58" s="115">
        <v>2179</v>
      </c>
      <c r="G58" s="115">
        <v>2168</v>
      </c>
      <c r="H58" s="116">
        <v>2148</v>
      </c>
    </row>
    <row r="59" spans="2:8" ht="45.75" customHeight="1" x14ac:dyDescent="0.15">
      <c r="B59" s="114"/>
      <c r="C59" s="1261" t="s">
        <v>601</v>
      </c>
      <c r="D59" s="1262"/>
      <c r="E59" s="1263"/>
      <c r="F59" s="115">
        <v>1655</v>
      </c>
      <c r="G59" s="115">
        <v>1816</v>
      </c>
      <c r="H59" s="116">
        <v>2022</v>
      </c>
    </row>
    <row r="60" spans="2:8" ht="45.75" customHeight="1" x14ac:dyDescent="0.15">
      <c r="B60" s="114"/>
      <c r="C60" s="1261" t="s">
        <v>602</v>
      </c>
      <c r="D60" s="1262"/>
      <c r="E60" s="1263"/>
      <c r="F60" s="115">
        <v>1296</v>
      </c>
      <c r="G60" s="115">
        <v>1290</v>
      </c>
      <c r="H60" s="116">
        <v>1876</v>
      </c>
    </row>
    <row r="61" spans="2:8" ht="45.75" customHeight="1" x14ac:dyDescent="0.15">
      <c r="B61" s="114"/>
      <c r="C61" s="1261" t="s">
        <v>603</v>
      </c>
      <c r="D61" s="1262"/>
      <c r="E61" s="1263"/>
      <c r="F61" s="115">
        <v>410</v>
      </c>
      <c r="G61" s="115">
        <v>181</v>
      </c>
      <c r="H61" s="116">
        <v>733</v>
      </c>
    </row>
    <row r="62" spans="2:8" ht="45.75" customHeight="1" thickBot="1" x14ac:dyDescent="0.2">
      <c r="B62" s="117"/>
      <c r="C62" s="1264" t="s">
        <v>604</v>
      </c>
      <c r="D62" s="1265"/>
      <c r="E62" s="1266"/>
      <c r="F62" s="118">
        <v>363</v>
      </c>
      <c r="G62" s="118">
        <v>702</v>
      </c>
      <c r="H62" s="119">
        <v>710</v>
      </c>
    </row>
    <row r="63" spans="2:8" ht="52.5" customHeight="1" thickBot="1" x14ac:dyDescent="0.2">
      <c r="B63" s="120"/>
      <c r="C63" s="1267" t="s">
        <v>45</v>
      </c>
      <c r="D63" s="1267"/>
      <c r="E63" s="1268"/>
      <c r="F63" s="121">
        <v>13064</v>
      </c>
      <c r="G63" s="121">
        <v>13400</v>
      </c>
      <c r="H63" s="122">
        <v>15198</v>
      </c>
    </row>
    <row r="64" spans="2:8" ht="15" customHeight="1" x14ac:dyDescent="0.15"/>
    <row r="65" ht="0" hidden="1" customHeight="1" x14ac:dyDescent="0.15"/>
    <row r="66" ht="0" hidden="1" customHeight="1" x14ac:dyDescent="0.15"/>
  </sheetData>
  <sheetProtection algorithmName="SHA-512" hashValue="6sL/mc+ajfVoc8n+TIK9+Re6yAPM494Ocswa3ESKjMOyV0Fy06NkHo6XN486cbO7Qc+ANRB9s6mzjysz1aA1qQ==" saltValue="tzt9Mt6db1vONvhoffr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8FFAF-3615-4938-82FF-814482BCD3E8}">
  <sheetPr>
    <pageSetUpPr fitToPage="1"/>
  </sheetPr>
  <dimension ref="A1:WZM191"/>
  <sheetViews>
    <sheetView showGridLines="0" tabSelected="1" topLeftCell="S15" zoomScale="70" zoomScaleNormal="70" zoomScaleSheetLayoutView="55" workbookViewId="0">
      <selection activeCell="AN73" sqref="AN73:BA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610</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611</v>
      </c>
      <c r="AO51" s="1292"/>
      <c r="AP51" s="1292"/>
      <c r="AQ51" s="1292"/>
      <c r="AR51" s="1292"/>
      <c r="AS51" s="1292"/>
      <c r="AT51" s="1292"/>
      <c r="AU51" s="1292"/>
      <c r="AV51" s="1292"/>
      <c r="AW51" s="1292"/>
      <c r="AX51" s="1292"/>
      <c r="AY51" s="1292"/>
      <c r="AZ51" s="1292"/>
      <c r="BA51" s="1292"/>
      <c r="BB51" s="1292" t="s">
        <v>612</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32.9</v>
      </c>
      <c r="CG51" s="1290"/>
      <c r="CH51" s="1290"/>
      <c r="CI51" s="1290"/>
      <c r="CJ51" s="1290"/>
      <c r="CK51" s="1290"/>
      <c r="CL51" s="1290"/>
      <c r="CM51" s="1290"/>
      <c r="CN51" s="1290">
        <v>31.3</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613</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48.4</v>
      </c>
      <c r="CG53" s="1290"/>
      <c r="CH53" s="1290"/>
      <c r="CI53" s="1290"/>
      <c r="CJ53" s="1290"/>
      <c r="CK53" s="1290"/>
      <c r="CL53" s="1290"/>
      <c r="CM53" s="1290"/>
      <c r="CN53" s="1290">
        <v>49.8</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614</v>
      </c>
      <c r="AO55" s="1288"/>
      <c r="AP55" s="1288"/>
      <c r="AQ55" s="1288"/>
      <c r="AR55" s="1288"/>
      <c r="AS55" s="1288"/>
      <c r="AT55" s="1288"/>
      <c r="AU55" s="1288"/>
      <c r="AV55" s="1288"/>
      <c r="AW55" s="1288"/>
      <c r="AX55" s="1288"/>
      <c r="AY55" s="1288"/>
      <c r="AZ55" s="1288"/>
      <c r="BA55" s="1288"/>
      <c r="BB55" s="1292" t="s">
        <v>612</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39</v>
      </c>
      <c r="CG55" s="1290"/>
      <c r="CH55" s="1290"/>
      <c r="CI55" s="1290"/>
      <c r="CJ55" s="1290"/>
      <c r="CK55" s="1290"/>
      <c r="CL55" s="1290"/>
      <c r="CM55" s="1290"/>
      <c r="CN55" s="1290">
        <v>32.5</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613</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55.4</v>
      </c>
      <c r="CG57" s="1290"/>
      <c r="CH57" s="1290"/>
      <c r="CI57" s="1290"/>
      <c r="CJ57" s="1290"/>
      <c r="CK57" s="1290"/>
      <c r="CL57" s="1290"/>
      <c r="CM57" s="1290"/>
      <c r="CN57" s="1290">
        <v>57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615</v>
      </c>
    </row>
    <row r="64" spans="1:109" x14ac:dyDescent="0.15">
      <c r="B64" s="374"/>
      <c r="G64" s="381"/>
      <c r="I64" s="394"/>
      <c r="J64" s="394"/>
      <c r="K64" s="394"/>
      <c r="L64" s="394"/>
      <c r="M64" s="394"/>
      <c r="N64" s="395"/>
      <c r="AM64" s="381"/>
      <c r="AN64" s="381" t="s">
        <v>608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610</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611</v>
      </c>
      <c r="AO73" s="1292"/>
      <c r="AP73" s="1292"/>
      <c r="AQ73" s="1292"/>
      <c r="AR73" s="1292"/>
      <c r="AS73" s="1292"/>
      <c r="AT73" s="1292"/>
      <c r="AU73" s="1292"/>
      <c r="AV73" s="1292"/>
      <c r="AW73" s="1292"/>
      <c r="AX73" s="1292"/>
      <c r="AY73" s="1292"/>
      <c r="AZ73" s="1292"/>
      <c r="BA73" s="1292"/>
      <c r="BB73" s="1292" t="s">
        <v>612</v>
      </c>
      <c r="BC73" s="1292"/>
      <c r="BD73" s="1292"/>
      <c r="BE73" s="1292"/>
      <c r="BF73" s="1292"/>
      <c r="BG73" s="1292"/>
      <c r="BH73" s="1292"/>
      <c r="BI73" s="1292"/>
      <c r="BJ73" s="1292"/>
      <c r="BK73" s="1292"/>
      <c r="BL73" s="1292"/>
      <c r="BM73" s="1292"/>
      <c r="BN73" s="1292"/>
      <c r="BO73" s="1292"/>
      <c r="BP73" s="1290">
        <v>48.6</v>
      </c>
      <c r="BQ73" s="1290"/>
      <c r="BR73" s="1290"/>
      <c r="BS73" s="1290"/>
      <c r="BT73" s="1290"/>
      <c r="BU73" s="1290"/>
      <c r="BV73" s="1290"/>
      <c r="BW73" s="1290"/>
      <c r="BX73" s="1290">
        <v>43.2</v>
      </c>
      <c r="BY73" s="1290"/>
      <c r="BZ73" s="1290"/>
      <c r="CA73" s="1290"/>
      <c r="CB73" s="1290"/>
      <c r="CC73" s="1290"/>
      <c r="CD73" s="1290"/>
      <c r="CE73" s="1290"/>
      <c r="CF73" s="1290">
        <v>32.9</v>
      </c>
      <c r="CG73" s="1290"/>
      <c r="CH73" s="1290"/>
      <c r="CI73" s="1290"/>
      <c r="CJ73" s="1290"/>
      <c r="CK73" s="1290"/>
      <c r="CL73" s="1290"/>
      <c r="CM73" s="1290"/>
      <c r="CN73" s="1290">
        <v>31.3</v>
      </c>
      <c r="CO73" s="1290"/>
      <c r="CP73" s="1290"/>
      <c r="CQ73" s="1290"/>
      <c r="CR73" s="1290"/>
      <c r="CS73" s="1290"/>
      <c r="CT73" s="1290"/>
      <c r="CU73" s="1290"/>
      <c r="CV73" s="1290">
        <v>18.600000000000001</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616</v>
      </c>
      <c r="BC75" s="1292"/>
      <c r="BD75" s="1292"/>
      <c r="BE75" s="1292"/>
      <c r="BF75" s="1292"/>
      <c r="BG75" s="1292"/>
      <c r="BH75" s="1292"/>
      <c r="BI75" s="1292"/>
      <c r="BJ75" s="1292"/>
      <c r="BK75" s="1292"/>
      <c r="BL75" s="1292"/>
      <c r="BM75" s="1292"/>
      <c r="BN75" s="1292"/>
      <c r="BO75" s="1292"/>
      <c r="BP75" s="1290">
        <v>9</v>
      </c>
      <c r="BQ75" s="1290"/>
      <c r="BR75" s="1290"/>
      <c r="BS75" s="1290"/>
      <c r="BT75" s="1290"/>
      <c r="BU75" s="1290"/>
      <c r="BV75" s="1290"/>
      <c r="BW75" s="1290"/>
      <c r="BX75" s="1290">
        <v>8.5</v>
      </c>
      <c r="BY75" s="1290"/>
      <c r="BZ75" s="1290"/>
      <c r="CA75" s="1290"/>
      <c r="CB75" s="1290"/>
      <c r="CC75" s="1290"/>
      <c r="CD75" s="1290"/>
      <c r="CE75" s="1290"/>
      <c r="CF75" s="1290">
        <v>8.4</v>
      </c>
      <c r="CG75" s="1290"/>
      <c r="CH75" s="1290"/>
      <c r="CI75" s="1290"/>
      <c r="CJ75" s="1290"/>
      <c r="CK75" s="1290"/>
      <c r="CL75" s="1290"/>
      <c r="CM75" s="1290"/>
      <c r="CN75" s="1290">
        <v>8.6</v>
      </c>
      <c r="CO75" s="1290"/>
      <c r="CP75" s="1290"/>
      <c r="CQ75" s="1290"/>
      <c r="CR75" s="1290"/>
      <c r="CS75" s="1290"/>
      <c r="CT75" s="1290"/>
      <c r="CU75" s="1290"/>
      <c r="CV75" s="1290">
        <v>8.1</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614</v>
      </c>
      <c r="AO77" s="1288"/>
      <c r="AP77" s="1288"/>
      <c r="AQ77" s="1288"/>
      <c r="AR77" s="1288"/>
      <c r="AS77" s="1288"/>
      <c r="AT77" s="1288"/>
      <c r="AU77" s="1288"/>
      <c r="AV77" s="1288"/>
      <c r="AW77" s="1288"/>
      <c r="AX77" s="1288"/>
      <c r="AY77" s="1288"/>
      <c r="AZ77" s="1288"/>
      <c r="BA77" s="1288"/>
      <c r="BB77" s="1292" t="s">
        <v>612</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39</v>
      </c>
      <c r="CG77" s="1290"/>
      <c r="CH77" s="1290"/>
      <c r="CI77" s="1290"/>
      <c r="CJ77" s="1290"/>
      <c r="CK77" s="1290"/>
      <c r="CL77" s="1290"/>
      <c r="CM77" s="1290"/>
      <c r="CN77" s="1290">
        <v>32.5</v>
      </c>
      <c r="CO77" s="1290"/>
      <c r="CP77" s="1290"/>
      <c r="CQ77" s="1290"/>
      <c r="CR77" s="1290"/>
      <c r="CS77" s="1290"/>
      <c r="CT77" s="1290"/>
      <c r="CU77" s="1290"/>
      <c r="CV77" s="1290">
        <v>30.2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616</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9</v>
      </c>
      <c r="CG79" s="1290"/>
      <c r="CH79" s="1290"/>
      <c r="CI79" s="1290"/>
      <c r="CJ79" s="1290"/>
      <c r="CK79" s="1290"/>
      <c r="CL79" s="1290"/>
      <c r="CM79" s="1290"/>
      <c r="CN79" s="1290">
        <v>8.1999999999999993</v>
      </c>
      <c r="CO79" s="1290"/>
      <c r="CP79" s="1290"/>
      <c r="CQ79" s="1290"/>
      <c r="CR79" s="1290"/>
      <c r="CS79" s="1290"/>
      <c r="CT79" s="1290"/>
      <c r="CU79" s="1290"/>
      <c r="CV79" s="1290">
        <v>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dKXnC5J1PV/I4eMDes++goeCuh4kz/JjWVzLE1TajA9H0HSPR5gwoh6PJz0hFti5w5OzANrOjdVg4TzN+e82g==" saltValue="91lYlY5llG+S/MORj05L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279D3-3FF1-48D7-86C9-534C01565A9F}">
  <sheetPr>
    <pageSetUpPr fitToPage="1"/>
  </sheetPr>
  <dimension ref="A1:DR135"/>
  <sheetViews>
    <sheetView showGridLines="0" topLeftCell="Y100" zoomScale="70" zoomScaleNormal="70" zoomScaleSheetLayoutView="70" workbookViewId="0">
      <selection activeCell="BJ111" sqref="BJ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m0k9U4KG/ZjXMHDj7JdSxbXhTxb8wqtR3paqm/BH9uYBwUrbwmUPPP8HCBW4yvLAbTtuPvhf/bVVdIS00TyLw==" saltValue="yjkS5f5ji23kWKx80DPR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6E5F-B014-496F-A154-B6F6D4F3D8E2}">
  <sheetPr>
    <pageSetUpPr fitToPage="1"/>
  </sheetPr>
  <dimension ref="A1:DR135"/>
  <sheetViews>
    <sheetView showGridLines="0" topLeftCell="A94" zoomScale="85" zoomScaleNormal="85" zoomScaleSheetLayoutView="55" workbookViewId="0">
      <selection activeCell="BY17" sqref="BY1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75lmeAe+6sTGaiBEnbCnzrFrv0mvw/pNJB0UgSq+FSpBCHQPpfEURrpRjoRur+L4eiHf46HQsDyVvyMUGG82w==" saltValue="PwtNv5jVJzWJzXwoa+rj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72447</v>
      </c>
      <c r="E3" s="141"/>
      <c r="F3" s="142">
        <v>63956</v>
      </c>
      <c r="G3" s="143"/>
      <c r="H3" s="144"/>
    </row>
    <row r="4" spans="1:8" x14ac:dyDescent="0.15">
      <c r="A4" s="145"/>
      <c r="B4" s="146"/>
      <c r="C4" s="147"/>
      <c r="D4" s="148">
        <v>34979</v>
      </c>
      <c r="E4" s="149"/>
      <c r="F4" s="150">
        <v>29239</v>
      </c>
      <c r="G4" s="151"/>
      <c r="H4" s="152"/>
    </row>
    <row r="5" spans="1:8" x14ac:dyDescent="0.15">
      <c r="A5" s="133" t="s">
        <v>551</v>
      </c>
      <c r="B5" s="138"/>
      <c r="C5" s="139"/>
      <c r="D5" s="140">
        <v>56995</v>
      </c>
      <c r="E5" s="141"/>
      <c r="F5" s="142">
        <v>66255</v>
      </c>
      <c r="G5" s="143"/>
      <c r="H5" s="144"/>
    </row>
    <row r="6" spans="1:8" x14ac:dyDescent="0.15">
      <c r="A6" s="145"/>
      <c r="B6" s="146"/>
      <c r="C6" s="147"/>
      <c r="D6" s="148">
        <v>21392</v>
      </c>
      <c r="E6" s="149"/>
      <c r="F6" s="150">
        <v>31822</v>
      </c>
      <c r="G6" s="151"/>
      <c r="H6" s="152"/>
    </row>
    <row r="7" spans="1:8" x14ac:dyDescent="0.15">
      <c r="A7" s="133" t="s">
        <v>552</v>
      </c>
      <c r="B7" s="138"/>
      <c r="C7" s="139"/>
      <c r="D7" s="140">
        <v>68736</v>
      </c>
      <c r="E7" s="141"/>
      <c r="F7" s="142">
        <v>92247</v>
      </c>
      <c r="G7" s="143"/>
      <c r="H7" s="144"/>
    </row>
    <row r="8" spans="1:8" x14ac:dyDescent="0.15">
      <c r="A8" s="145"/>
      <c r="B8" s="146"/>
      <c r="C8" s="147"/>
      <c r="D8" s="148">
        <v>36125</v>
      </c>
      <c r="E8" s="149"/>
      <c r="F8" s="150">
        <v>37204</v>
      </c>
      <c r="G8" s="151"/>
      <c r="H8" s="152"/>
    </row>
    <row r="9" spans="1:8" x14ac:dyDescent="0.15">
      <c r="A9" s="133" t="s">
        <v>553</v>
      </c>
      <c r="B9" s="138"/>
      <c r="C9" s="139"/>
      <c r="D9" s="140">
        <v>97831</v>
      </c>
      <c r="E9" s="141"/>
      <c r="F9" s="142">
        <v>67319</v>
      </c>
      <c r="G9" s="143"/>
      <c r="H9" s="144"/>
    </row>
    <row r="10" spans="1:8" x14ac:dyDescent="0.15">
      <c r="A10" s="145"/>
      <c r="B10" s="146"/>
      <c r="C10" s="147"/>
      <c r="D10" s="148">
        <v>60575</v>
      </c>
      <c r="E10" s="149"/>
      <c r="F10" s="150">
        <v>38101</v>
      </c>
      <c r="G10" s="151"/>
      <c r="H10" s="152"/>
    </row>
    <row r="11" spans="1:8" x14ac:dyDescent="0.15">
      <c r="A11" s="133" t="s">
        <v>554</v>
      </c>
      <c r="B11" s="138"/>
      <c r="C11" s="139"/>
      <c r="D11" s="140">
        <v>106664</v>
      </c>
      <c r="E11" s="141"/>
      <c r="F11" s="142">
        <v>70615</v>
      </c>
      <c r="G11" s="143"/>
      <c r="H11" s="144"/>
    </row>
    <row r="12" spans="1:8" x14ac:dyDescent="0.15">
      <c r="A12" s="145"/>
      <c r="B12" s="146"/>
      <c r="C12" s="153"/>
      <c r="D12" s="148">
        <v>33565</v>
      </c>
      <c r="E12" s="149"/>
      <c r="F12" s="150">
        <v>37382</v>
      </c>
      <c r="G12" s="151"/>
      <c r="H12" s="152"/>
    </row>
    <row r="13" spans="1:8" x14ac:dyDescent="0.15">
      <c r="A13" s="133"/>
      <c r="B13" s="138"/>
      <c r="C13" s="154"/>
      <c r="D13" s="155">
        <v>80535</v>
      </c>
      <c r="E13" s="156"/>
      <c r="F13" s="157">
        <v>72078</v>
      </c>
      <c r="G13" s="158"/>
      <c r="H13" s="144"/>
    </row>
    <row r="14" spans="1:8" x14ac:dyDescent="0.15">
      <c r="A14" s="145"/>
      <c r="B14" s="146"/>
      <c r="C14" s="147"/>
      <c r="D14" s="148">
        <v>37327</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2.39</v>
      </c>
      <c r="C19" s="159">
        <f>ROUND(VALUE(SUBSTITUTE(実質収支比率等に係る経年分析!G$48,"▲","-")),2)</f>
        <v>1.31</v>
      </c>
      <c r="D19" s="159">
        <f>ROUND(VALUE(SUBSTITUTE(実質収支比率等に係る経年分析!H$48,"▲","-")),2)</f>
        <v>2.4300000000000002</v>
      </c>
      <c r="E19" s="159">
        <f>ROUND(VALUE(SUBSTITUTE(実質収支比率等に係る経年分析!I$48,"▲","-")),2)</f>
        <v>3.83</v>
      </c>
      <c r="F19" s="159">
        <f>ROUND(VALUE(SUBSTITUTE(実質収支比率等に係る経年分析!J$48,"▲","-")),2)</f>
        <v>5.55</v>
      </c>
    </row>
    <row r="20" spans="1:11" x14ac:dyDescent="0.15">
      <c r="A20" s="159" t="s">
        <v>49</v>
      </c>
      <c r="B20" s="159">
        <f>ROUND(VALUE(SUBSTITUTE(実質収支比率等に係る経年分析!F$47,"▲","-")),2)</f>
        <v>28.67</v>
      </c>
      <c r="C20" s="159">
        <f>ROUND(VALUE(SUBSTITUTE(実質収支比率等に係る経年分析!G$47,"▲","-")),2)</f>
        <v>27.52</v>
      </c>
      <c r="D20" s="159">
        <f>ROUND(VALUE(SUBSTITUTE(実質収支比率等に係る経年分析!H$47,"▲","-")),2)</f>
        <v>27.43</v>
      </c>
      <c r="E20" s="159">
        <f>ROUND(VALUE(SUBSTITUTE(実質収支比率等に係る経年分析!I$47,"▲","-")),2)</f>
        <v>28.15</v>
      </c>
      <c r="F20" s="159">
        <f>ROUND(VALUE(SUBSTITUTE(実質収支比率等に係る経年分析!J$47,"▲","-")),2)</f>
        <v>29.88</v>
      </c>
    </row>
    <row r="21" spans="1:11" x14ac:dyDescent="0.15">
      <c r="A21" s="159" t="s">
        <v>50</v>
      </c>
      <c r="B21" s="159">
        <f>IF(ISNUMBER(VALUE(SUBSTITUTE(実質収支比率等に係る経年分析!F$49,"▲","-"))),ROUND(VALUE(SUBSTITUTE(実質収支比率等に係る経年分析!F$49,"▲","-")),2),NA())</f>
        <v>3.01</v>
      </c>
      <c r="C21" s="159">
        <f>IF(ISNUMBER(VALUE(SUBSTITUTE(実質収支比率等に係る経年分析!G$49,"▲","-"))),ROUND(VALUE(SUBSTITUTE(実質収支比率等に係る経年分析!G$49,"▲","-")),2),NA())</f>
        <v>1.49</v>
      </c>
      <c r="D21" s="159">
        <f>IF(ISNUMBER(VALUE(SUBSTITUTE(実質収支比率等に係る経年分析!H$49,"▲","-"))),ROUND(VALUE(SUBSTITUTE(実質収支比率等に係る経年分析!H$49,"▲","-")),2),NA())</f>
        <v>3.01</v>
      </c>
      <c r="E21" s="159">
        <f>IF(ISNUMBER(VALUE(SUBSTITUTE(実質収支比率等に係る経年分析!I$49,"▲","-"))),ROUND(VALUE(SUBSTITUTE(実質収支比率等に係る経年分析!I$49,"▲","-")),2),NA())</f>
        <v>2.71</v>
      </c>
      <c r="F21" s="159">
        <f>IF(ISNUMBER(VALUE(SUBSTITUTE(実質収支比率等に係る経年分析!J$49,"▲","-"))),ROUND(VALUE(SUBSTITUTE(実質収支比率等に係る経年分析!J$49,"▲","-")),2),NA())</f>
        <v>2.72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国民健康保険特別会計（直営診療施設勘定）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8.0500000000000007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7.68</v>
      </c>
    </row>
    <row r="36" spans="1:16" x14ac:dyDescent="0.15">
      <c r="A36" s="160" t="str">
        <f>IF(連結実質赤字比率に係る赤字・黒字の構成分析!C$34="",NA(),連結実質赤字比率に係る赤字・黒字の構成分析!C$34)</f>
        <v>国民健康保険特別会計（事業勘定）</v>
      </c>
      <c r="B36" s="160">
        <f>IF(ROUND(VALUE(SUBSTITUTE(連結実質赤字比率に係る赤字・黒字の構成分析!F$34,"▲", "-")), 2) &lt; 0, ABS(ROUND(VALUE(SUBSTITUTE(連結実質赤字比率に係る赤字・黒字の構成分析!F$34,"▲", "-")), 2)), NA())</f>
        <v>4.3600000000000003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4.3600000000000003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3.79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1.82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2645</v>
      </c>
      <c r="E42" s="161"/>
      <c r="F42" s="161"/>
      <c r="G42" s="161">
        <f>'実質公債費比率（分子）の構造'!L$52</f>
        <v>2732</v>
      </c>
      <c r="H42" s="161"/>
      <c r="I42" s="161"/>
      <c r="J42" s="161">
        <f>'実質公債費比率（分子）の構造'!M$52</f>
        <v>2806</v>
      </c>
      <c r="K42" s="161"/>
      <c r="L42" s="161"/>
      <c r="M42" s="161">
        <f>'実質公債費比率（分子）の構造'!N$52</f>
        <v>2814</v>
      </c>
      <c r="N42" s="161"/>
      <c r="O42" s="161"/>
      <c r="P42" s="161">
        <f>'実質公債費比率（分子）の構造'!O$52</f>
        <v>2706</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78</v>
      </c>
      <c r="C44" s="161"/>
      <c r="D44" s="161"/>
      <c r="E44" s="161">
        <f>'実質公債費比率（分子）の構造'!L$50</f>
        <v>116</v>
      </c>
      <c r="F44" s="161"/>
      <c r="G44" s="161"/>
      <c r="H44" s="161">
        <f>'実質公債費比率（分子）の構造'!M$50</f>
        <v>97</v>
      </c>
      <c r="I44" s="161"/>
      <c r="J44" s="161"/>
      <c r="K44" s="161">
        <f>'実質公債費比率（分子）の構造'!N$50</f>
        <v>96</v>
      </c>
      <c r="L44" s="161"/>
      <c r="M44" s="161"/>
      <c r="N44" s="161">
        <f>'実質公債費比率（分子）の構造'!O$50</f>
        <v>118</v>
      </c>
      <c r="O44" s="161"/>
      <c r="P44" s="161"/>
    </row>
    <row r="45" spans="1:16" x14ac:dyDescent="0.15">
      <c r="A45" s="161" t="s">
        <v>60</v>
      </c>
      <c r="B45" s="161">
        <f>'実質公債費比率（分子）の構造'!K$49</f>
        <v>247</v>
      </c>
      <c r="C45" s="161"/>
      <c r="D45" s="161"/>
      <c r="E45" s="161">
        <f>'実質公債費比率（分子）の構造'!L$49</f>
        <v>237</v>
      </c>
      <c r="F45" s="161"/>
      <c r="G45" s="161"/>
      <c r="H45" s="161">
        <f>'実質公債費比率（分子）の構造'!M$49</f>
        <v>235</v>
      </c>
      <c r="I45" s="161"/>
      <c r="J45" s="161"/>
      <c r="K45" s="161">
        <f>'実質公債費比率（分子）の構造'!N$49</f>
        <v>193</v>
      </c>
      <c r="L45" s="161"/>
      <c r="M45" s="161"/>
      <c r="N45" s="161">
        <f>'実質公債費比率（分子）の構造'!O$49</f>
        <v>88</v>
      </c>
      <c r="O45" s="161"/>
      <c r="P45" s="161"/>
    </row>
    <row r="46" spans="1:16" x14ac:dyDescent="0.15">
      <c r="A46" s="161" t="s">
        <v>61</v>
      </c>
      <c r="B46" s="161">
        <f>'実質公債費比率（分子）の構造'!K$48</f>
        <v>773</v>
      </c>
      <c r="C46" s="161"/>
      <c r="D46" s="161"/>
      <c r="E46" s="161">
        <f>'実質公債費比率（分子）の構造'!L$48</f>
        <v>807</v>
      </c>
      <c r="F46" s="161"/>
      <c r="G46" s="161"/>
      <c r="H46" s="161">
        <f>'実質公債費比率（分子）の構造'!M$48</f>
        <v>826</v>
      </c>
      <c r="I46" s="161"/>
      <c r="J46" s="161"/>
      <c r="K46" s="161">
        <f>'実質公債費比率（分子）の構造'!N$48</f>
        <v>874</v>
      </c>
      <c r="L46" s="161"/>
      <c r="M46" s="161"/>
      <c r="N46" s="161">
        <f>'実質公債費比率（分子）の構造'!O$48</f>
        <v>797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2560</v>
      </c>
      <c r="C49" s="161"/>
      <c r="D49" s="161"/>
      <c r="E49" s="161">
        <f>'実質公債費比率（分子）の構造'!L$45</f>
        <v>2718</v>
      </c>
      <c r="F49" s="161"/>
      <c r="G49" s="161"/>
      <c r="H49" s="161">
        <f>'実質公債費比率（分子）の構造'!M$45</f>
        <v>2733</v>
      </c>
      <c r="I49" s="161"/>
      <c r="J49" s="161"/>
      <c r="K49" s="161">
        <f>'実質公債費比率（分子）の構造'!N$45</f>
        <v>2702</v>
      </c>
      <c r="L49" s="161"/>
      <c r="M49" s="161"/>
      <c r="N49" s="161">
        <f>'実質公債費比率（分子）の構造'!O$45</f>
        <v>2639</v>
      </c>
      <c r="O49" s="161"/>
      <c r="P49" s="161"/>
    </row>
    <row r="50" spans="1:16" x14ac:dyDescent="0.15">
      <c r="A50" s="161" t="s">
        <v>65</v>
      </c>
      <c r="B50" s="161" t="e">
        <f>NA()</f>
        <v>#N/A</v>
      </c>
      <c r="C50" s="161">
        <f>IF(ISNUMBER('実質公債費比率（分子）の構造'!K$53),'実質公債費比率（分子）の構造'!K$53,NA())</f>
        <v>1013</v>
      </c>
      <c r="D50" s="161" t="e">
        <f>NA()</f>
        <v>#N/A</v>
      </c>
      <c r="E50" s="161" t="e">
        <f>NA()</f>
        <v>#N/A</v>
      </c>
      <c r="F50" s="161">
        <f>IF(ISNUMBER('実質公債費比率（分子）の構造'!L$53),'実質公債費比率（分子）の構造'!L$53,NA())</f>
        <v>1146</v>
      </c>
      <c r="G50" s="161" t="e">
        <f>NA()</f>
        <v>#N/A</v>
      </c>
      <c r="H50" s="161" t="e">
        <f>NA()</f>
        <v>#N/A</v>
      </c>
      <c r="I50" s="161">
        <f>IF(ISNUMBER('実質公債費比率（分子）の構造'!M$53),'実質公債費比率（分子）の構造'!M$53,NA())</f>
        <v>1085</v>
      </c>
      <c r="J50" s="161" t="e">
        <f>NA()</f>
        <v>#N/A</v>
      </c>
      <c r="K50" s="161" t="e">
        <f>NA()</f>
        <v>#N/A</v>
      </c>
      <c r="L50" s="161">
        <f>IF(ISNUMBER('実質公債費比率（分子）の構造'!N$53),'実質公債費比率（分子）の構造'!N$53,NA())</f>
        <v>1051</v>
      </c>
      <c r="M50" s="161" t="e">
        <f>NA()</f>
        <v>#N/A</v>
      </c>
      <c r="N50" s="161" t="e">
        <f>NA()</f>
        <v>#N/A</v>
      </c>
      <c r="O50" s="161">
        <f>IF(ISNUMBER('実質公債費比率（分子）の構造'!O$53),'実質公債費比率（分子）の構造'!O$53,NA())</f>
        <v>936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28462</v>
      </c>
      <c r="E56" s="160"/>
      <c r="F56" s="160"/>
      <c r="G56" s="160">
        <f>'将来負担比率（分子）の構造'!J$52</f>
        <v>27843</v>
      </c>
      <c r="H56" s="160"/>
      <c r="I56" s="160"/>
      <c r="J56" s="160">
        <f>'将来負担比率（分子）の構造'!K$52</f>
        <v>27939</v>
      </c>
      <c r="K56" s="160"/>
      <c r="L56" s="160"/>
      <c r="M56" s="160">
        <f>'将来負担比率（分子）の構造'!L$52</f>
        <v>28771</v>
      </c>
      <c r="N56" s="160"/>
      <c r="O56" s="160"/>
      <c r="P56" s="160">
        <f>'将来負担比率（分子）の構造'!M$52</f>
        <v>30384</v>
      </c>
    </row>
    <row r="57" spans="1:16" x14ac:dyDescent="0.15">
      <c r="A57" s="160" t="s">
        <v>36</v>
      </c>
      <c r="B57" s="160"/>
      <c r="C57" s="160"/>
      <c r="D57" s="160">
        <f>'将来負担比率（分子）の構造'!I$51</f>
        <v>429</v>
      </c>
      <c r="E57" s="160"/>
      <c r="F57" s="160"/>
      <c r="G57" s="160">
        <f>'将来負担比率（分子）の構造'!J$51</f>
        <v>302</v>
      </c>
      <c r="H57" s="160"/>
      <c r="I57" s="160"/>
      <c r="J57" s="160">
        <f>'将来負担比率（分子）の構造'!K$51</f>
        <v>238</v>
      </c>
      <c r="K57" s="160"/>
      <c r="L57" s="160"/>
      <c r="M57" s="160">
        <f>'将来負担比率（分子）の構造'!L$51</f>
        <v>172</v>
      </c>
      <c r="N57" s="160"/>
      <c r="O57" s="160"/>
      <c r="P57" s="160">
        <f>'将来負担比率（分子）の構造'!M$51</f>
        <v>123</v>
      </c>
    </row>
    <row r="58" spans="1:16" x14ac:dyDescent="0.15">
      <c r="A58" s="160" t="s">
        <v>35</v>
      </c>
      <c r="B58" s="160"/>
      <c r="C58" s="160"/>
      <c r="D58" s="160">
        <f>'将来負担比率（分子）の構造'!I$50</f>
        <v>10815</v>
      </c>
      <c r="E58" s="160"/>
      <c r="F58" s="160"/>
      <c r="G58" s="160">
        <f>'将来負担比率（分子）の構造'!J$50</f>
        <v>10628</v>
      </c>
      <c r="H58" s="160"/>
      <c r="I58" s="160"/>
      <c r="J58" s="160">
        <f>'将来負担比率（分子）の構造'!K$50</f>
        <v>11344</v>
      </c>
      <c r="K58" s="160"/>
      <c r="L58" s="160"/>
      <c r="M58" s="160">
        <f>'将来負担比率（分子）の構造'!L$50</f>
        <v>11709</v>
      </c>
      <c r="N58" s="160"/>
      <c r="O58" s="160"/>
      <c r="P58" s="160">
        <f>'将来負担比率（分子）の構造'!M$50</f>
        <v>13569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4580</v>
      </c>
      <c r="C62" s="160"/>
      <c r="D62" s="160"/>
      <c r="E62" s="160">
        <f>'将来負担比率（分子）の構造'!J$45</f>
        <v>4198</v>
      </c>
      <c r="F62" s="160"/>
      <c r="G62" s="160"/>
      <c r="H62" s="160">
        <f>'将来負担比率（分子）の構造'!K$45</f>
        <v>3876</v>
      </c>
      <c r="I62" s="160"/>
      <c r="J62" s="160"/>
      <c r="K62" s="160">
        <f>'将来負担比率（分子）の構造'!L$45</f>
        <v>3809</v>
      </c>
      <c r="L62" s="160"/>
      <c r="M62" s="160"/>
      <c r="N62" s="160">
        <f>'将来負担比率（分子）の構造'!M$45</f>
        <v>3558</v>
      </c>
      <c r="O62" s="160"/>
      <c r="P62" s="160"/>
    </row>
    <row r="63" spans="1:16" x14ac:dyDescent="0.15">
      <c r="A63" s="160" t="s">
        <v>28</v>
      </c>
      <c r="B63" s="160">
        <f>'将来負担比率（分子）の構造'!I$44</f>
        <v>1154</v>
      </c>
      <c r="C63" s="160"/>
      <c r="D63" s="160"/>
      <c r="E63" s="160">
        <f>'将来負担比率（分子）の構造'!J$44</f>
        <v>945</v>
      </c>
      <c r="F63" s="160"/>
      <c r="G63" s="160"/>
      <c r="H63" s="160">
        <f>'将来負担比率（分子）の構造'!K$44</f>
        <v>785</v>
      </c>
      <c r="I63" s="160"/>
      <c r="J63" s="160"/>
      <c r="K63" s="160">
        <f>'将来負担比率（分子）の構造'!L$44</f>
        <v>518</v>
      </c>
      <c r="L63" s="160"/>
      <c r="M63" s="160"/>
      <c r="N63" s="160">
        <f>'将来負担比率（分子）の構造'!M$44</f>
        <v>475</v>
      </c>
      <c r="O63" s="160"/>
      <c r="P63" s="160"/>
    </row>
    <row r="64" spans="1:16" x14ac:dyDescent="0.15">
      <c r="A64" s="160" t="s">
        <v>27</v>
      </c>
      <c r="B64" s="160">
        <f>'将来負担比率（分子）の構造'!I$43</f>
        <v>13655</v>
      </c>
      <c r="C64" s="160"/>
      <c r="D64" s="160"/>
      <c r="E64" s="160">
        <f>'将来負担比率（分子）の構造'!J$43</f>
        <v>13346</v>
      </c>
      <c r="F64" s="160"/>
      <c r="G64" s="160"/>
      <c r="H64" s="160">
        <f>'将来負担比率（分子）の構造'!K$43</f>
        <v>13174</v>
      </c>
      <c r="I64" s="160"/>
      <c r="J64" s="160"/>
      <c r="K64" s="160">
        <f>'将来負担比率（分子）の構造'!L$43</f>
        <v>13126</v>
      </c>
      <c r="L64" s="160"/>
      <c r="M64" s="160"/>
      <c r="N64" s="160">
        <f>'将来負担比率（分子）の構造'!M$43</f>
        <v>12667</v>
      </c>
      <c r="O64" s="160"/>
      <c r="P64" s="160"/>
    </row>
    <row r="65" spans="1:16" x14ac:dyDescent="0.15">
      <c r="A65" s="160" t="s">
        <v>26</v>
      </c>
      <c r="B65" s="160">
        <f>'将来負担比率（分子）の構造'!I$42</f>
        <v>34</v>
      </c>
      <c r="C65" s="160"/>
      <c r="D65" s="160"/>
      <c r="E65" s="160">
        <f>'将来負担比率（分子）の構造'!J$42</f>
        <v>25</v>
      </c>
      <c r="F65" s="160"/>
      <c r="G65" s="160"/>
      <c r="H65" s="160">
        <f>'将来負担比率（分子）の構造'!K$42</f>
        <v>19</v>
      </c>
      <c r="I65" s="160"/>
      <c r="J65" s="160"/>
      <c r="K65" s="160">
        <f>'将来負担比率（分子）の構造'!L$42</f>
        <v>12</v>
      </c>
      <c r="L65" s="160"/>
      <c r="M65" s="160"/>
      <c r="N65" s="160">
        <f>'将来負担比率（分子）の構造'!M$42</f>
        <v>8</v>
      </c>
      <c r="O65" s="160"/>
      <c r="P65" s="160"/>
    </row>
    <row r="66" spans="1:16" x14ac:dyDescent="0.15">
      <c r="A66" s="160" t="s">
        <v>25</v>
      </c>
      <c r="B66" s="160">
        <f>'将来負担比率（分子）の構造'!I$41</f>
        <v>26542</v>
      </c>
      <c r="C66" s="160"/>
      <c r="D66" s="160"/>
      <c r="E66" s="160">
        <f>'将来負担比率（分子）の構造'!J$41</f>
        <v>25768</v>
      </c>
      <c r="F66" s="160"/>
      <c r="G66" s="160"/>
      <c r="H66" s="160">
        <f>'将来負担比率（分子）の構造'!K$41</f>
        <v>25894</v>
      </c>
      <c r="I66" s="160"/>
      <c r="J66" s="160"/>
      <c r="K66" s="160">
        <f>'将来負担比率（分子）の構造'!L$41</f>
        <v>27124</v>
      </c>
      <c r="L66" s="160"/>
      <c r="M66" s="160"/>
      <c r="N66" s="160">
        <f>'将来負担比率（分子）の構造'!M$41</f>
        <v>29651</v>
      </c>
      <c r="O66" s="160"/>
      <c r="P66" s="160"/>
    </row>
    <row r="67" spans="1:16" x14ac:dyDescent="0.15">
      <c r="A67" s="160" t="s">
        <v>69</v>
      </c>
      <c r="B67" s="160" t="e">
        <f>NA()</f>
        <v>#N/A</v>
      </c>
      <c r="C67" s="160">
        <f>IF(ISNUMBER('将来負担比率（分子）の構造'!I$53), IF('将来負担比率（分子）の構造'!I$53 &lt; 0, 0, '将来負担比率（分子）の構造'!I$53), NA())</f>
        <v>6260</v>
      </c>
      <c r="D67" s="160" t="e">
        <f>NA()</f>
        <v>#N/A</v>
      </c>
      <c r="E67" s="160" t="e">
        <f>NA()</f>
        <v>#N/A</v>
      </c>
      <c r="F67" s="160">
        <f>IF(ISNUMBER('将来負担比率（分子）の構造'!J$53), IF('将来負担比率（分子）の構造'!J$53 &lt; 0, 0, '将来負担比率（分子）の構造'!J$53), NA())</f>
        <v>5509</v>
      </c>
      <c r="G67" s="160" t="e">
        <f>NA()</f>
        <v>#N/A</v>
      </c>
      <c r="H67" s="160" t="e">
        <f>NA()</f>
        <v>#N/A</v>
      </c>
      <c r="I67" s="160">
        <f>IF(ISNUMBER('将来負担比率（分子）の構造'!K$53), IF('将来負担比率（分子）の構造'!K$53 &lt; 0, 0, '将来負担比率（分子）の構造'!K$53), NA())</f>
        <v>4228</v>
      </c>
      <c r="J67" s="160" t="e">
        <f>NA()</f>
        <v>#N/A</v>
      </c>
      <c r="K67" s="160" t="e">
        <f>NA()</f>
        <v>#N/A</v>
      </c>
      <c r="L67" s="160">
        <f>IF(ISNUMBER('将来負担比率（分子）の構造'!L$53), IF('将来負担比率（分子）の構造'!L$53 &lt; 0, 0, '将来負担比率（分子）の構造'!L$53), NA())</f>
        <v>3936</v>
      </c>
      <c r="M67" s="160" t="e">
        <f>NA()</f>
        <v>#N/A</v>
      </c>
      <c r="N67" s="160" t="e">
        <f>NA()</f>
        <v>#N/A</v>
      </c>
      <c r="O67" s="160">
        <f>IF(ISNUMBER('将来負担比率（分子）の構造'!M$53), IF('将来負担比率（分子）の構造'!M$53 &lt; 0, 0, '将来負担比率（分子）の構造'!M$53), NA())</f>
        <v>2284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4273</v>
      </c>
      <c r="C72" s="164">
        <f>基金残高に係る経年分析!G55</f>
        <v>4310</v>
      </c>
      <c r="D72" s="164">
        <f>基金残高に係る経年分析!H55</f>
        <v>4473</v>
      </c>
    </row>
    <row r="73" spans="1:16" x14ac:dyDescent="0.15">
      <c r="A73" s="163" t="s">
        <v>72</v>
      </c>
      <c r="B73" s="164">
        <f>基金残高に係る経年分析!F56</f>
        <v>1231</v>
      </c>
      <c r="C73" s="164">
        <f>基金残高に係る経年分析!G56</f>
        <v>1274</v>
      </c>
      <c r="D73" s="164">
        <f>基金残高に係る経年分析!H56</f>
        <v>1574</v>
      </c>
    </row>
    <row r="74" spans="1:16" x14ac:dyDescent="0.15">
      <c r="A74" s="163" t="s">
        <v>73</v>
      </c>
      <c r="B74" s="164">
        <f>基金残高に係る経年分析!F57</f>
        <v>7560</v>
      </c>
      <c r="C74" s="164">
        <f>基金残高に係る経年分析!G57</f>
        <v>7816</v>
      </c>
      <c r="D74" s="164">
        <f>基金残高に係る経年分析!H57</f>
        <v>9152</v>
      </c>
    </row>
  </sheetData>
  <sheetProtection algorithmName="SHA-512" hashValue="XJ+YiGXtqu9qzWrFOSk413vUpB24nQms7OHCAhoKefiXwpNyk0tIFXyqN1U5cGEX8WrP+6NHnBbBjh1tZQLmFw==" saltValue="Tu18Y4+D+k5liOqZvouc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Q1" workbookViewId="0">
      <selection activeCell="CR32" sqref="CR32:CY3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7179040</v>
      </c>
      <c r="S5" s="707"/>
      <c r="T5" s="707"/>
      <c r="U5" s="707"/>
      <c r="V5" s="707"/>
      <c r="W5" s="707"/>
      <c r="X5" s="707"/>
      <c r="Y5" s="753"/>
      <c r="Z5" s="771">
        <v>18.3</v>
      </c>
      <c r="AA5" s="771"/>
      <c r="AB5" s="771"/>
      <c r="AC5" s="771"/>
      <c r="AD5" s="772">
        <v>7179040</v>
      </c>
      <c r="AE5" s="772"/>
      <c r="AF5" s="772"/>
      <c r="AG5" s="772"/>
      <c r="AH5" s="772"/>
      <c r="AI5" s="772"/>
      <c r="AJ5" s="772"/>
      <c r="AK5" s="772"/>
      <c r="AL5" s="754">
        <v>49</v>
      </c>
      <c r="AM5" s="723"/>
      <c r="AN5" s="723"/>
      <c r="AO5" s="755"/>
      <c r="AP5" s="740" t="s">
        <v>222</v>
      </c>
      <c r="AQ5" s="741"/>
      <c r="AR5" s="741"/>
      <c r="AS5" s="741"/>
      <c r="AT5" s="741"/>
      <c r="AU5" s="741"/>
      <c r="AV5" s="741"/>
      <c r="AW5" s="741"/>
      <c r="AX5" s="741"/>
      <c r="AY5" s="741"/>
      <c r="AZ5" s="741"/>
      <c r="BA5" s="741"/>
      <c r="BB5" s="741"/>
      <c r="BC5" s="741"/>
      <c r="BD5" s="741"/>
      <c r="BE5" s="741"/>
      <c r="BF5" s="742"/>
      <c r="BG5" s="641">
        <v>7150527</v>
      </c>
      <c r="BH5" s="644"/>
      <c r="BI5" s="644"/>
      <c r="BJ5" s="644"/>
      <c r="BK5" s="644"/>
      <c r="BL5" s="644"/>
      <c r="BM5" s="644"/>
      <c r="BN5" s="645"/>
      <c r="BO5" s="703">
        <v>99.6</v>
      </c>
      <c r="BP5" s="703"/>
      <c r="BQ5" s="703"/>
      <c r="BR5" s="703"/>
      <c r="BS5" s="704">
        <v>388558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278740</v>
      </c>
      <c r="S6" s="644"/>
      <c r="T6" s="644"/>
      <c r="U6" s="644"/>
      <c r="V6" s="644"/>
      <c r="W6" s="644"/>
      <c r="X6" s="644"/>
      <c r="Y6" s="645"/>
      <c r="Z6" s="703">
        <v>0.7</v>
      </c>
      <c r="AA6" s="703"/>
      <c r="AB6" s="703"/>
      <c r="AC6" s="703"/>
      <c r="AD6" s="704">
        <v>278740</v>
      </c>
      <c r="AE6" s="704"/>
      <c r="AF6" s="704"/>
      <c r="AG6" s="704"/>
      <c r="AH6" s="704"/>
      <c r="AI6" s="704"/>
      <c r="AJ6" s="704"/>
      <c r="AK6" s="704"/>
      <c r="AL6" s="646">
        <v>1.9</v>
      </c>
      <c r="AM6" s="647"/>
      <c r="AN6" s="647"/>
      <c r="AO6" s="705"/>
      <c r="AP6" s="638" t="s">
        <v>227</v>
      </c>
      <c r="AQ6" s="639"/>
      <c r="AR6" s="639"/>
      <c r="AS6" s="639"/>
      <c r="AT6" s="639"/>
      <c r="AU6" s="639"/>
      <c r="AV6" s="639"/>
      <c r="AW6" s="639"/>
      <c r="AX6" s="639"/>
      <c r="AY6" s="639"/>
      <c r="AZ6" s="639"/>
      <c r="BA6" s="639"/>
      <c r="BB6" s="639"/>
      <c r="BC6" s="639"/>
      <c r="BD6" s="639"/>
      <c r="BE6" s="639"/>
      <c r="BF6" s="640"/>
      <c r="BG6" s="641">
        <v>7150527</v>
      </c>
      <c r="BH6" s="644"/>
      <c r="BI6" s="644"/>
      <c r="BJ6" s="644"/>
      <c r="BK6" s="644"/>
      <c r="BL6" s="644"/>
      <c r="BM6" s="644"/>
      <c r="BN6" s="645"/>
      <c r="BO6" s="703">
        <v>99.6</v>
      </c>
      <c r="BP6" s="703"/>
      <c r="BQ6" s="703"/>
      <c r="BR6" s="703"/>
      <c r="BS6" s="704">
        <v>388558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195715</v>
      </c>
      <c r="CS6" s="644"/>
      <c r="CT6" s="644"/>
      <c r="CU6" s="644"/>
      <c r="CV6" s="644"/>
      <c r="CW6" s="644"/>
      <c r="CX6" s="644"/>
      <c r="CY6" s="645"/>
      <c r="CZ6" s="754">
        <v>0.5</v>
      </c>
      <c r="DA6" s="723"/>
      <c r="DB6" s="723"/>
      <c r="DC6" s="757"/>
      <c r="DD6" s="649" t="s">
        <v>131</v>
      </c>
      <c r="DE6" s="644"/>
      <c r="DF6" s="644"/>
      <c r="DG6" s="644"/>
      <c r="DH6" s="644"/>
      <c r="DI6" s="644"/>
      <c r="DJ6" s="644"/>
      <c r="DK6" s="644"/>
      <c r="DL6" s="644"/>
      <c r="DM6" s="644"/>
      <c r="DN6" s="644"/>
      <c r="DO6" s="644"/>
      <c r="DP6" s="645"/>
      <c r="DQ6" s="649">
        <v>195715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9124</v>
      </c>
      <c r="S7" s="644"/>
      <c r="T7" s="644"/>
      <c r="U7" s="644"/>
      <c r="V7" s="644"/>
      <c r="W7" s="644"/>
      <c r="X7" s="644"/>
      <c r="Y7" s="645"/>
      <c r="Z7" s="703">
        <v>0</v>
      </c>
      <c r="AA7" s="703"/>
      <c r="AB7" s="703"/>
      <c r="AC7" s="703"/>
      <c r="AD7" s="704">
        <v>9124</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2910390</v>
      </c>
      <c r="BH7" s="644"/>
      <c r="BI7" s="644"/>
      <c r="BJ7" s="644"/>
      <c r="BK7" s="644"/>
      <c r="BL7" s="644"/>
      <c r="BM7" s="644"/>
      <c r="BN7" s="645"/>
      <c r="BO7" s="703">
        <v>40.5</v>
      </c>
      <c r="BP7" s="703"/>
      <c r="BQ7" s="703"/>
      <c r="BR7" s="703"/>
      <c r="BS7" s="704">
        <v>153934</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6166340</v>
      </c>
      <c r="CS7" s="644"/>
      <c r="CT7" s="644"/>
      <c r="CU7" s="644"/>
      <c r="CV7" s="644"/>
      <c r="CW7" s="644"/>
      <c r="CX7" s="644"/>
      <c r="CY7" s="645"/>
      <c r="CZ7" s="703">
        <v>16.899999999999999</v>
      </c>
      <c r="DA7" s="703"/>
      <c r="DB7" s="703"/>
      <c r="DC7" s="703"/>
      <c r="DD7" s="649">
        <v>676943</v>
      </c>
      <c r="DE7" s="644"/>
      <c r="DF7" s="644"/>
      <c r="DG7" s="644"/>
      <c r="DH7" s="644"/>
      <c r="DI7" s="644"/>
      <c r="DJ7" s="644"/>
      <c r="DK7" s="644"/>
      <c r="DL7" s="644"/>
      <c r="DM7" s="644"/>
      <c r="DN7" s="644"/>
      <c r="DO7" s="644"/>
      <c r="DP7" s="645"/>
      <c r="DQ7" s="649">
        <v>3805926</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23587</v>
      </c>
      <c r="S8" s="644"/>
      <c r="T8" s="644"/>
      <c r="U8" s="644"/>
      <c r="V8" s="644"/>
      <c r="W8" s="644"/>
      <c r="X8" s="644"/>
      <c r="Y8" s="645"/>
      <c r="Z8" s="703">
        <v>0.1</v>
      </c>
      <c r="AA8" s="703"/>
      <c r="AB8" s="703"/>
      <c r="AC8" s="703"/>
      <c r="AD8" s="704">
        <v>23587</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87320</v>
      </c>
      <c r="BH8" s="644"/>
      <c r="BI8" s="644"/>
      <c r="BJ8" s="644"/>
      <c r="BK8" s="644"/>
      <c r="BL8" s="644"/>
      <c r="BM8" s="644"/>
      <c r="BN8" s="645"/>
      <c r="BO8" s="703">
        <v>1.2</v>
      </c>
      <c r="BP8" s="703"/>
      <c r="BQ8" s="703"/>
      <c r="BR8" s="703"/>
      <c r="BS8" s="649" t="s">
        <v>131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9600091</v>
      </c>
      <c r="CS8" s="644"/>
      <c r="CT8" s="644"/>
      <c r="CU8" s="644"/>
      <c r="CV8" s="644"/>
      <c r="CW8" s="644"/>
      <c r="CX8" s="644"/>
      <c r="CY8" s="645"/>
      <c r="CZ8" s="703">
        <v>26.4</v>
      </c>
      <c r="DA8" s="703"/>
      <c r="DB8" s="703"/>
      <c r="DC8" s="703"/>
      <c r="DD8" s="649">
        <v>233175</v>
      </c>
      <c r="DE8" s="644"/>
      <c r="DF8" s="644"/>
      <c r="DG8" s="644"/>
      <c r="DH8" s="644"/>
      <c r="DI8" s="644"/>
      <c r="DJ8" s="644"/>
      <c r="DK8" s="644"/>
      <c r="DL8" s="644"/>
      <c r="DM8" s="644"/>
      <c r="DN8" s="644"/>
      <c r="DO8" s="644"/>
      <c r="DP8" s="645"/>
      <c r="DQ8" s="649">
        <v>4668944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24929</v>
      </c>
      <c r="S9" s="644"/>
      <c r="T9" s="644"/>
      <c r="U9" s="644"/>
      <c r="V9" s="644"/>
      <c r="W9" s="644"/>
      <c r="X9" s="644"/>
      <c r="Y9" s="645"/>
      <c r="Z9" s="703">
        <v>0.1</v>
      </c>
      <c r="AA9" s="703"/>
      <c r="AB9" s="703"/>
      <c r="AC9" s="703"/>
      <c r="AD9" s="704">
        <v>24929</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1885754</v>
      </c>
      <c r="BH9" s="644"/>
      <c r="BI9" s="644"/>
      <c r="BJ9" s="644"/>
      <c r="BK9" s="644"/>
      <c r="BL9" s="644"/>
      <c r="BM9" s="644"/>
      <c r="BN9" s="645"/>
      <c r="BO9" s="703">
        <v>26.3</v>
      </c>
      <c r="BP9" s="703"/>
      <c r="BQ9" s="703"/>
      <c r="BR9" s="703"/>
      <c r="BS9" s="649" t="s">
        <v>131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2780025</v>
      </c>
      <c r="CS9" s="644"/>
      <c r="CT9" s="644"/>
      <c r="CU9" s="644"/>
      <c r="CV9" s="644"/>
      <c r="CW9" s="644"/>
      <c r="CX9" s="644"/>
      <c r="CY9" s="645"/>
      <c r="CZ9" s="703">
        <v>7.6</v>
      </c>
      <c r="DA9" s="703"/>
      <c r="DB9" s="703"/>
      <c r="DC9" s="703"/>
      <c r="DD9" s="649">
        <v>21438</v>
      </c>
      <c r="DE9" s="644"/>
      <c r="DF9" s="644"/>
      <c r="DG9" s="644"/>
      <c r="DH9" s="644"/>
      <c r="DI9" s="644"/>
      <c r="DJ9" s="644"/>
      <c r="DK9" s="644"/>
      <c r="DL9" s="644"/>
      <c r="DM9" s="644"/>
      <c r="DN9" s="644"/>
      <c r="DO9" s="644"/>
      <c r="DP9" s="645"/>
      <c r="DQ9" s="649">
        <v>2140424</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239</v>
      </c>
      <c r="AA10" s="703"/>
      <c r="AB10" s="703"/>
      <c r="AC10" s="703"/>
      <c r="AD10" s="704" t="s">
        <v>239</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161272</v>
      </c>
      <c r="BH10" s="644"/>
      <c r="BI10" s="644"/>
      <c r="BJ10" s="644"/>
      <c r="BK10" s="644"/>
      <c r="BL10" s="644"/>
      <c r="BM10" s="644"/>
      <c r="BN10" s="645"/>
      <c r="BO10" s="703">
        <v>2.2000000000000002</v>
      </c>
      <c r="BP10" s="703"/>
      <c r="BQ10" s="703"/>
      <c r="BR10" s="703"/>
      <c r="BS10" s="649" t="s">
        <v>131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49146</v>
      </c>
      <c r="CS10" s="644"/>
      <c r="CT10" s="644"/>
      <c r="CU10" s="644"/>
      <c r="CV10" s="644"/>
      <c r="CW10" s="644"/>
      <c r="CX10" s="644"/>
      <c r="CY10" s="645"/>
      <c r="CZ10" s="703">
        <v>0.1</v>
      </c>
      <c r="DA10" s="703"/>
      <c r="DB10" s="703"/>
      <c r="DC10" s="703"/>
      <c r="DD10" s="649" t="s">
        <v>131</v>
      </c>
      <c r="DE10" s="644"/>
      <c r="DF10" s="644"/>
      <c r="DG10" s="644"/>
      <c r="DH10" s="644"/>
      <c r="DI10" s="644"/>
      <c r="DJ10" s="644"/>
      <c r="DK10" s="644"/>
      <c r="DL10" s="644"/>
      <c r="DM10" s="644"/>
      <c r="DN10" s="644"/>
      <c r="DO10" s="644"/>
      <c r="DP10" s="645"/>
      <c r="DQ10" s="649">
        <v>28897</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131</v>
      </c>
      <c r="AE11" s="704"/>
      <c r="AF11" s="704"/>
      <c r="AG11" s="704"/>
      <c r="AH11" s="704"/>
      <c r="AI11" s="704"/>
      <c r="AJ11" s="704"/>
      <c r="AK11" s="704"/>
      <c r="AL11" s="646" t="s">
        <v>239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776044</v>
      </c>
      <c r="BH11" s="644"/>
      <c r="BI11" s="644"/>
      <c r="BJ11" s="644"/>
      <c r="BK11" s="644"/>
      <c r="BL11" s="644"/>
      <c r="BM11" s="644"/>
      <c r="BN11" s="645"/>
      <c r="BO11" s="703">
        <v>10.8</v>
      </c>
      <c r="BP11" s="703"/>
      <c r="BQ11" s="703"/>
      <c r="BR11" s="703"/>
      <c r="BS11" s="649">
        <v>153934</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2282725</v>
      </c>
      <c r="CS11" s="644"/>
      <c r="CT11" s="644"/>
      <c r="CU11" s="644"/>
      <c r="CV11" s="644"/>
      <c r="CW11" s="644"/>
      <c r="CX11" s="644"/>
      <c r="CY11" s="645"/>
      <c r="CZ11" s="703">
        <v>6.3</v>
      </c>
      <c r="DA11" s="703"/>
      <c r="DB11" s="703"/>
      <c r="DC11" s="703"/>
      <c r="DD11" s="649">
        <v>1649379</v>
      </c>
      <c r="DE11" s="644"/>
      <c r="DF11" s="644"/>
      <c r="DG11" s="644"/>
      <c r="DH11" s="644"/>
      <c r="DI11" s="644"/>
      <c r="DJ11" s="644"/>
      <c r="DK11" s="644"/>
      <c r="DL11" s="644"/>
      <c r="DM11" s="644"/>
      <c r="DN11" s="644"/>
      <c r="DO11" s="644"/>
      <c r="DP11" s="645"/>
      <c r="DQ11" s="649">
        <v>674707</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968932</v>
      </c>
      <c r="S12" s="644"/>
      <c r="T12" s="644"/>
      <c r="U12" s="644"/>
      <c r="V12" s="644"/>
      <c r="W12" s="644"/>
      <c r="X12" s="644"/>
      <c r="Y12" s="645"/>
      <c r="Z12" s="703">
        <v>2.5</v>
      </c>
      <c r="AA12" s="703"/>
      <c r="AB12" s="703"/>
      <c r="AC12" s="703"/>
      <c r="AD12" s="704">
        <v>968932</v>
      </c>
      <c r="AE12" s="704"/>
      <c r="AF12" s="704"/>
      <c r="AG12" s="704"/>
      <c r="AH12" s="704"/>
      <c r="AI12" s="704"/>
      <c r="AJ12" s="704"/>
      <c r="AK12" s="704"/>
      <c r="AL12" s="646">
        <v>6.6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3598390</v>
      </c>
      <c r="BH12" s="644"/>
      <c r="BI12" s="644"/>
      <c r="BJ12" s="644"/>
      <c r="BK12" s="644"/>
      <c r="BL12" s="644"/>
      <c r="BM12" s="644"/>
      <c r="BN12" s="645"/>
      <c r="BO12" s="703">
        <v>50.1</v>
      </c>
      <c r="BP12" s="703"/>
      <c r="BQ12" s="703"/>
      <c r="BR12" s="703"/>
      <c r="BS12" s="649">
        <v>234624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327555</v>
      </c>
      <c r="CS12" s="644"/>
      <c r="CT12" s="644"/>
      <c r="CU12" s="644"/>
      <c r="CV12" s="644"/>
      <c r="CW12" s="644"/>
      <c r="CX12" s="644"/>
      <c r="CY12" s="645"/>
      <c r="CZ12" s="703">
        <v>0.9</v>
      </c>
      <c r="DA12" s="703"/>
      <c r="DB12" s="703"/>
      <c r="DC12" s="703"/>
      <c r="DD12" s="649">
        <v>4910</v>
      </c>
      <c r="DE12" s="644"/>
      <c r="DF12" s="644"/>
      <c r="DG12" s="644"/>
      <c r="DH12" s="644"/>
      <c r="DI12" s="644"/>
      <c r="DJ12" s="644"/>
      <c r="DK12" s="644"/>
      <c r="DL12" s="644"/>
      <c r="DM12" s="644"/>
      <c r="DN12" s="644"/>
      <c r="DO12" s="644"/>
      <c r="DP12" s="645"/>
      <c r="DQ12" s="649">
        <v>187507</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9971</v>
      </c>
      <c r="S13" s="644"/>
      <c r="T13" s="644"/>
      <c r="U13" s="644"/>
      <c r="V13" s="644"/>
      <c r="W13" s="644"/>
      <c r="X13" s="644"/>
      <c r="Y13" s="645"/>
      <c r="Z13" s="703">
        <v>0</v>
      </c>
      <c r="AA13" s="703"/>
      <c r="AB13" s="703"/>
      <c r="AC13" s="703"/>
      <c r="AD13" s="704">
        <v>9971</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3585684</v>
      </c>
      <c r="BH13" s="644"/>
      <c r="BI13" s="644"/>
      <c r="BJ13" s="644"/>
      <c r="BK13" s="644"/>
      <c r="BL13" s="644"/>
      <c r="BM13" s="644"/>
      <c r="BN13" s="645"/>
      <c r="BO13" s="703">
        <v>49.9</v>
      </c>
      <c r="BP13" s="703"/>
      <c r="BQ13" s="703"/>
      <c r="BR13" s="703"/>
      <c r="BS13" s="649">
        <v>234624</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3039357</v>
      </c>
      <c r="CS13" s="644"/>
      <c r="CT13" s="644"/>
      <c r="CU13" s="644"/>
      <c r="CV13" s="644"/>
      <c r="CW13" s="644"/>
      <c r="CX13" s="644"/>
      <c r="CY13" s="645"/>
      <c r="CZ13" s="703">
        <v>8.4</v>
      </c>
      <c r="DA13" s="703"/>
      <c r="DB13" s="703"/>
      <c r="DC13" s="703"/>
      <c r="DD13" s="649">
        <v>1548433</v>
      </c>
      <c r="DE13" s="644"/>
      <c r="DF13" s="644"/>
      <c r="DG13" s="644"/>
      <c r="DH13" s="644"/>
      <c r="DI13" s="644"/>
      <c r="DJ13" s="644"/>
      <c r="DK13" s="644"/>
      <c r="DL13" s="644"/>
      <c r="DM13" s="644"/>
      <c r="DN13" s="644"/>
      <c r="DO13" s="644"/>
      <c r="DP13" s="645"/>
      <c r="DQ13" s="649">
        <v>1616996</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239</v>
      </c>
      <c r="AA14" s="703"/>
      <c r="AB14" s="703"/>
      <c r="AC14" s="703"/>
      <c r="AD14" s="704" t="s">
        <v>239</v>
      </c>
      <c r="AE14" s="704"/>
      <c r="AF14" s="704"/>
      <c r="AG14" s="704"/>
      <c r="AH14" s="704"/>
      <c r="AI14" s="704"/>
      <c r="AJ14" s="704"/>
      <c r="AK14" s="704"/>
      <c r="AL14" s="646" t="s">
        <v>131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193990</v>
      </c>
      <c r="BH14" s="644"/>
      <c r="BI14" s="644"/>
      <c r="BJ14" s="644"/>
      <c r="BK14" s="644"/>
      <c r="BL14" s="644"/>
      <c r="BM14" s="644"/>
      <c r="BN14" s="645"/>
      <c r="BO14" s="703">
        <v>2.7</v>
      </c>
      <c r="BP14" s="703"/>
      <c r="BQ14" s="703"/>
      <c r="BR14" s="703"/>
      <c r="BS14" s="649" t="s">
        <v>239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956998</v>
      </c>
      <c r="CS14" s="644"/>
      <c r="CT14" s="644"/>
      <c r="CU14" s="644"/>
      <c r="CV14" s="644"/>
      <c r="CW14" s="644"/>
      <c r="CX14" s="644"/>
      <c r="CY14" s="645"/>
      <c r="CZ14" s="703">
        <v>2.6</v>
      </c>
      <c r="DA14" s="703"/>
      <c r="DB14" s="703"/>
      <c r="DC14" s="703"/>
      <c r="DD14" s="649">
        <v>7773</v>
      </c>
      <c r="DE14" s="644"/>
      <c r="DF14" s="644"/>
      <c r="DG14" s="644"/>
      <c r="DH14" s="644"/>
      <c r="DI14" s="644"/>
      <c r="DJ14" s="644"/>
      <c r="DK14" s="644"/>
      <c r="DL14" s="644"/>
      <c r="DM14" s="644"/>
      <c r="DN14" s="644"/>
      <c r="DO14" s="644"/>
      <c r="DP14" s="645"/>
      <c r="DQ14" s="649">
        <v>878662</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102254</v>
      </c>
      <c r="S15" s="644"/>
      <c r="T15" s="644"/>
      <c r="U15" s="644"/>
      <c r="V15" s="644"/>
      <c r="W15" s="644"/>
      <c r="X15" s="644"/>
      <c r="Y15" s="645"/>
      <c r="Z15" s="703">
        <v>0.3</v>
      </c>
      <c r="AA15" s="703"/>
      <c r="AB15" s="703"/>
      <c r="AC15" s="703"/>
      <c r="AD15" s="704">
        <v>102254</v>
      </c>
      <c r="AE15" s="704"/>
      <c r="AF15" s="704"/>
      <c r="AG15" s="704"/>
      <c r="AH15" s="704"/>
      <c r="AI15" s="704"/>
      <c r="AJ15" s="704"/>
      <c r="AK15" s="704"/>
      <c r="AL15" s="646">
        <v>0.7</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447757</v>
      </c>
      <c r="BH15" s="644"/>
      <c r="BI15" s="644"/>
      <c r="BJ15" s="644"/>
      <c r="BK15" s="644"/>
      <c r="BL15" s="644"/>
      <c r="BM15" s="644"/>
      <c r="BN15" s="645"/>
      <c r="BO15" s="703">
        <v>6.2</v>
      </c>
      <c r="BP15" s="703"/>
      <c r="BQ15" s="703"/>
      <c r="BR15" s="703"/>
      <c r="BS15" s="649" t="s">
        <v>239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3316079</v>
      </c>
      <c r="CS15" s="644"/>
      <c r="CT15" s="644"/>
      <c r="CU15" s="644"/>
      <c r="CV15" s="644"/>
      <c r="CW15" s="644"/>
      <c r="CX15" s="644"/>
      <c r="CY15" s="645"/>
      <c r="CZ15" s="703">
        <v>9.1</v>
      </c>
      <c r="DA15" s="703"/>
      <c r="DB15" s="703"/>
      <c r="DC15" s="703"/>
      <c r="DD15" s="649">
        <v>1625071</v>
      </c>
      <c r="DE15" s="644"/>
      <c r="DF15" s="644"/>
      <c r="DG15" s="644"/>
      <c r="DH15" s="644"/>
      <c r="DI15" s="644"/>
      <c r="DJ15" s="644"/>
      <c r="DK15" s="644"/>
      <c r="DL15" s="644"/>
      <c r="DM15" s="644"/>
      <c r="DN15" s="644"/>
      <c r="DO15" s="644"/>
      <c r="DP15" s="645"/>
      <c r="DQ15" s="649">
        <v>1562287</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131</v>
      </c>
      <c r="AA16" s="703"/>
      <c r="AB16" s="703"/>
      <c r="AC16" s="703"/>
      <c r="AD16" s="704" t="s">
        <v>239</v>
      </c>
      <c r="AE16" s="704"/>
      <c r="AF16" s="704"/>
      <c r="AG16" s="704"/>
      <c r="AH16" s="704"/>
      <c r="AI16" s="704"/>
      <c r="AJ16" s="704"/>
      <c r="AK16" s="704"/>
      <c r="AL16" s="646" t="s">
        <v>239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239</v>
      </c>
      <c r="BH16" s="644"/>
      <c r="BI16" s="644"/>
      <c r="BJ16" s="644"/>
      <c r="BK16" s="644"/>
      <c r="BL16" s="644"/>
      <c r="BM16" s="644"/>
      <c r="BN16" s="645"/>
      <c r="BO16" s="703" t="s">
        <v>131</v>
      </c>
      <c r="BP16" s="703"/>
      <c r="BQ16" s="703"/>
      <c r="BR16" s="703"/>
      <c r="BS16" s="649" t="s">
        <v>239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5034505</v>
      </c>
      <c r="CS16" s="644"/>
      <c r="CT16" s="644"/>
      <c r="CU16" s="644"/>
      <c r="CV16" s="644"/>
      <c r="CW16" s="644"/>
      <c r="CX16" s="644"/>
      <c r="CY16" s="645"/>
      <c r="CZ16" s="703">
        <v>13.8</v>
      </c>
      <c r="DA16" s="703"/>
      <c r="DB16" s="703"/>
      <c r="DC16" s="703"/>
      <c r="DD16" s="649" t="s">
        <v>239</v>
      </c>
      <c r="DE16" s="644"/>
      <c r="DF16" s="644"/>
      <c r="DG16" s="644"/>
      <c r="DH16" s="644"/>
      <c r="DI16" s="644"/>
      <c r="DJ16" s="644"/>
      <c r="DK16" s="644"/>
      <c r="DL16" s="644"/>
      <c r="DM16" s="644"/>
      <c r="DN16" s="644"/>
      <c r="DO16" s="644"/>
      <c r="DP16" s="645"/>
      <c r="DQ16" s="649">
        <v>2277162</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22183</v>
      </c>
      <c r="S17" s="644"/>
      <c r="T17" s="644"/>
      <c r="U17" s="644"/>
      <c r="V17" s="644"/>
      <c r="W17" s="644"/>
      <c r="X17" s="644"/>
      <c r="Y17" s="645"/>
      <c r="Z17" s="703">
        <v>0.1</v>
      </c>
      <c r="AA17" s="703"/>
      <c r="AB17" s="703"/>
      <c r="AC17" s="703"/>
      <c r="AD17" s="704">
        <v>22183</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239</v>
      </c>
      <c r="BP17" s="703"/>
      <c r="BQ17" s="703"/>
      <c r="BR17" s="703"/>
      <c r="BS17" s="649" t="s">
        <v>239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2638765</v>
      </c>
      <c r="CS17" s="644"/>
      <c r="CT17" s="644"/>
      <c r="CU17" s="644"/>
      <c r="CV17" s="644"/>
      <c r="CW17" s="644"/>
      <c r="CX17" s="644"/>
      <c r="CY17" s="645"/>
      <c r="CZ17" s="703">
        <v>7.3</v>
      </c>
      <c r="DA17" s="703"/>
      <c r="DB17" s="703"/>
      <c r="DC17" s="703"/>
      <c r="DD17" s="649" t="s">
        <v>131</v>
      </c>
      <c r="DE17" s="644"/>
      <c r="DF17" s="644"/>
      <c r="DG17" s="644"/>
      <c r="DH17" s="644"/>
      <c r="DI17" s="644"/>
      <c r="DJ17" s="644"/>
      <c r="DK17" s="644"/>
      <c r="DL17" s="644"/>
      <c r="DM17" s="644"/>
      <c r="DN17" s="644"/>
      <c r="DO17" s="644"/>
      <c r="DP17" s="645"/>
      <c r="DQ17" s="649">
        <v>2637228</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13069632</v>
      </c>
      <c r="S18" s="644"/>
      <c r="T18" s="644"/>
      <c r="U18" s="644"/>
      <c r="V18" s="644"/>
      <c r="W18" s="644"/>
      <c r="X18" s="644"/>
      <c r="Y18" s="645"/>
      <c r="Z18" s="703">
        <v>33.299999999999997</v>
      </c>
      <c r="AA18" s="703"/>
      <c r="AB18" s="703"/>
      <c r="AC18" s="703"/>
      <c r="AD18" s="704">
        <v>6022408</v>
      </c>
      <c r="AE18" s="704"/>
      <c r="AF18" s="704"/>
      <c r="AG18" s="704"/>
      <c r="AH18" s="704"/>
      <c r="AI18" s="704"/>
      <c r="AJ18" s="704"/>
      <c r="AK18" s="704"/>
      <c r="AL18" s="646">
        <v>41.1</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239</v>
      </c>
      <c r="BP18" s="703"/>
      <c r="BQ18" s="703"/>
      <c r="BR18" s="703"/>
      <c r="BS18" s="649" t="s">
        <v>131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131</v>
      </c>
      <c r="DA18" s="703"/>
      <c r="DB18" s="703"/>
      <c r="DC18" s="703"/>
      <c r="DD18" s="649" t="s">
        <v>131</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6022408</v>
      </c>
      <c r="S19" s="644"/>
      <c r="T19" s="644"/>
      <c r="U19" s="644"/>
      <c r="V19" s="644"/>
      <c r="W19" s="644"/>
      <c r="X19" s="644"/>
      <c r="Y19" s="645"/>
      <c r="Z19" s="703">
        <v>15.3</v>
      </c>
      <c r="AA19" s="703"/>
      <c r="AB19" s="703"/>
      <c r="AC19" s="703"/>
      <c r="AD19" s="704">
        <v>6022408</v>
      </c>
      <c r="AE19" s="704"/>
      <c r="AF19" s="704"/>
      <c r="AG19" s="704"/>
      <c r="AH19" s="704"/>
      <c r="AI19" s="704"/>
      <c r="AJ19" s="704"/>
      <c r="AK19" s="704"/>
      <c r="AL19" s="646">
        <v>41.1</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28513</v>
      </c>
      <c r="BH19" s="644"/>
      <c r="BI19" s="644"/>
      <c r="BJ19" s="644"/>
      <c r="BK19" s="644"/>
      <c r="BL19" s="644"/>
      <c r="BM19" s="644"/>
      <c r="BN19" s="645"/>
      <c r="BO19" s="703">
        <v>0.4</v>
      </c>
      <c r="BP19" s="703"/>
      <c r="BQ19" s="703"/>
      <c r="BR19" s="703"/>
      <c r="BS19" s="649" t="s">
        <v>131</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131</v>
      </c>
      <c r="DA19" s="703"/>
      <c r="DB19" s="703"/>
      <c r="DC19" s="703"/>
      <c r="DD19" s="649" t="s">
        <v>131</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7047224</v>
      </c>
      <c r="S20" s="644"/>
      <c r="T20" s="644"/>
      <c r="U20" s="644"/>
      <c r="V20" s="644"/>
      <c r="W20" s="644"/>
      <c r="X20" s="644"/>
      <c r="Y20" s="645"/>
      <c r="Z20" s="703">
        <v>17.899999999999999</v>
      </c>
      <c r="AA20" s="703"/>
      <c r="AB20" s="703"/>
      <c r="AC20" s="703"/>
      <c r="AD20" s="704" t="s">
        <v>131</v>
      </c>
      <c r="AE20" s="704"/>
      <c r="AF20" s="704"/>
      <c r="AG20" s="704"/>
      <c r="AH20" s="704"/>
      <c r="AI20" s="704"/>
      <c r="AJ20" s="704"/>
      <c r="AK20" s="704"/>
      <c r="AL20" s="646" t="s">
        <v>131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28513</v>
      </c>
      <c r="BH20" s="644"/>
      <c r="BI20" s="644"/>
      <c r="BJ20" s="644"/>
      <c r="BK20" s="644"/>
      <c r="BL20" s="644"/>
      <c r="BM20" s="644"/>
      <c r="BN20" s="645"/>
      <c r="BO20" s="703">
        <v>0.4</v>
      </c>
      <c r="BP20" s="703"/>
      <c r="BQ20" s="703"/>
      <c r="BR20" s="703"/>
      <c r="BS20" s="649" t="s">
        <v>131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36387301</v>
      </c>
      <c r="CS20" s="644"/>
      <c r="CT20" s="644"/>
      <c r="CU20" s="644"/>
      <c r="CV20" s="644"/>
      <c r="CW20" s="644"/>
      <c r="CX20" s="644"/>
      <c r="CY20" s="645"/>
      <c r="CZ20" s="703">
        <v>100</v>
      </c>
      <c r="DA20" s="703"/>
      <c r="DB20" s="703"/>
      <c r="DC20" s="703"/>
      <c r="DD20" s="649">
        <v>5767122</v>
      </c>
      <c r="DE20" s="644"/>
      <c r="DF20" s="644"/>
      <c r="DG20" s="644"/>
      <c r="DH20" s="644"/>
      <c r="DI20" s="644"/>
      <c r="DJ20" s="644"/>
      <c r="DK20" s="644"/>
      <c r="DL20" s="644"/>
      <c r="DM20" s="644"/>
      <c r="DN20" s="644"/>
      <c r="DO20" s="644"/>
      <c r="DP20" s="645"/>
      <c r="DQ20" s="649">
        <v>20674455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131</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131</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28513</v>
      </c>
      <c r="BH21" s="644"/>
      <c r="BI21" s="644"/>
      <c r="BJ21" s="644"/>
      <c r="BK21" s="644"/>
      <c r="BL21" s="644"/>
      <c r="BM21" s="644"/>
      <c r="BN21" s="645"/>
      <c r="BO21" s="703">
        <v>0.4</v>
      </c>
      <c r="BP21" s="703"/>
      <c r="BQ21" s="703"/>
      <c r="BR21" s="703"/>
      <c r="BS21" s="649" t="s">
        <v>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21688392</v>
      </c>
      <c r="S22" s="644"/>
      <c r="T22" s="644"/>
      <c r="U22" s="644"/>
      <c r="V22" s="644"/>
      <c r="W22" s="644"/>
      <c r="X22" s="644"/>
      <c r="Y22" s="645"/>
      <c r="Z22" s="703">
        <v>55.2</v>
      </c>
      <c r="AA22" s="703"/>
      <c r="AB22" s="703"/>
      <c r="AC22" s="703"/>
      <c r="AD22" s="704">
        <v>14641168</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131</v>
      </c>
      <c r="BP22" s="703"/>
      <c r="BQ22" s="703"/>
      <c r="BR22" s="703"/>
      <c r="BS22" s="649" t="s">
        <v>239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10953</v>
      </c>
      <c r="S23" s="644"/>
      <c r="T23" s="644"/>
      <c r="U23" s="644"/>
      <c r="V23" s="644"/>
      <c r="W23" s="644"/>
      <c r="X23" s="644"/>
      <c r="Y23" s="645"/>
      <c r="Z23" s="703">
        <v>0</v>
      </c>
      <c r="AA23" s="703"/>
      <c r="AB23" s="703"/>
      <c r="AC23" s="703"/>
      <c r="AD23" s="704">
        <v>10953</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239</v>
      </c>
      <c r="BH23" s="644"/>
      <c r="BI23" s="644"/>
      <c r="BJ23" s="644"/>
      <c r="BK23" s="644"/>
      <c r="BL23" s="644"/>
      <c r="BM23" s="644"/>
      <c r="BN23" s="645"/>
      <c r="BO23" s="703" t="s">
        <v>131</v>
      </c>
      <c r="BP23" s="703"/>
      <c r="BQ23" s="703"/>
      <c r="BR23" s="703"/>
      <c r="BS23" s="649" t="s">
        <v>131</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345197</v>
      </c>
      <c r="S24" s="644"/>
      <c r="T24" s="644"/>
      <c r="U24" s="644"/>
      <c r="V24" s="644"/>
      <c r="W24" s="644"/>
      <c r="X24" s="644"/>
      <c r="Y24" s="645"/>
      <c r="Z24" s="703">
        <v>0.9</v>
      </c>
      <c r="AA24" s="703"/>
      <c r="AB24" s="703"/>
      <c r="AC24" s="703"/>
      <c r="AD24" s="704" t="s">
        <v>131</v>
      </c>
      <c r="AE24" s="704"/>
      <c r="AF24" s="704"/>
      <c r="AG24" s="704"/>
      <c r="AH24" s="704"/>
      <c r="AI24" s="704"/>
      <c r="AJ24" s="704"/>
      <c r="AK24" s="704"/>
      <c r="AL24" s="646" t="s">
        <v>131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239</v>
      </c>
      <c r="BH24" s="644"/>
      <c r="BI24" s="644"/>
      <c r="BJ24" s="644"/>
      <c r="BK24" s="644"/>
      <c r="BL24" s="644"/>
      <c r="BM24" s="644"/>
      <c r="BN24" s="645"/>
      <c r="BO24" s="703" t="s">
        <v>131</v>
      </c>
      <c r="BP24" s="703"/>
      <c r="BQ24" s="703"/>
      <c r="BR24" s="703"/>
      <c r="BS24" s="649" t="s">
        <v>131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12219992</v>
      </c>
      <c r="CS24" s="707"/>
      <c r="CT24" s="707"/>
      <c r="CU24" s="707"/>
      <c r="CV24" s="707"/>
      <c r="CW24" s="707"/>
      <c r="CX24" s="707"/>
      <c r="CY24" s="753"/>
      <c r="CZ24" s="754">
        <v>33.6</v>
      </c>
      <c r="DA24" s="723"/>
      <c r="DB24" s="723"/>
      <c r="DC24" s="757"/>
      <c r="DD24" s="752">
        <v>7845541</v>
      </c>
      <c r="DE24" s="707"/>
      <c r="DF24" s="707"/>
      <c r="DG24" s="707"/>
      <c r="DH24" s="707"/>
      <c r="DI24" s="707"/>
      <c r="DJ24" s="707"/>
      <c r="DK24" s="753"/>
      <c r="DL24" s="752">
        <v>7415456</v>
      </c>
      <c r="DM24" s="707"/>
      <c r="DN24" s="707"/>
      <c r="DO24" s="707"/>
      <c r="DP24" s="707"/>
      <c r="DQ24" s="707"/>
      <c r="DR24" s="707"/>
      <c r="DS24" s="707"/>
      <c r="DT24" s="707"/>
      <c r="DU24" s="707"/>
      <c r="DV24" s="753"/>
      <c r="DW24" s="754">
        <v>47.7</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247900</v>
      </c>
      <c r="S25" s="644"/>
      <c r="T25" s="644"/>
      <c r="U25" s="644"/>
      <c r="V25" s="644"/>
      <c r="W25" s="644"/>
      <c r="X25" s="644"/>
      <c r="Y25" s="645"/>
      <c r="Z25" s="703">
        <v>0.6</v>
      </c>
      <c r="AA25" s="703"/>
      <c r="AB25" s="703"/>
      <c r="AC25" s="703"/>
      <c r="AD25" s="704" t="s">
        <v>239</v>
      </c>
      <c r="AE25" s="704"/>
      <c r="AF25" s="704"/>
      <c r="AG25" s="704"/>
      <c r="AH25" s="704"/>
      <c r="AI25" s="704"/>
      <c r="AJ25" s="704"/>
      <c r="AK25" s="704"/>
      <c r="AL25" s="646" t="s">
        <v>239</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239</v>
      </c>
      <c r="BP25" s="703"/>
      <c r="BQ25" s="703"/>
      <c r="BR25" s="703"/>
      <c r="BS25" s="649" t="s">
        <v>239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4014730</v>
      </c>
      <c r="CS25" s="642"/>
      <c r="CT25" s="642"/>
      <c r="CU25" s="642"/>
      <c r="CV25" s="642"/>
      <c r="CW25" s="642"/>
      <c r="CX25" s="642"/>
      <c r="CY25" s="643"/>
      <c r="CZ25" s="646">
        <v>11</v>
      </c>
      <c r="DA25" s="675"/>
      <c r="DB25" s="675"/>
      <c r="DC25" s="676"/>
      <c r="DD25" s="649">
        <v>3595485</v>
      </c>
      <c r="DE25" s="642"/>
      <c r="DF25" s="642"/>
      <c r="DG25" s="642"/>
      <c r="DH25" s="642"/>
      <c r="DI25" s="642"/>
      <c r="DJ25" s="642"/>
      <c r="DK25" s="643"/>
      <c r="DL25" s="649">
        <v>3313286</v>
      </c>
      <c r="DM25" s="642"/>
      <c r="DN25" s="642"/>
      <c r="DO25" s="642"/>
      <c r="DP25" s="642"/>
      <c r="DQ25" s="642"/>
      <c r="DR25" s="642"/>
      <c r="DS25" s="642"/>
      <c r="DT25" s="642"/>
      <c r="DU25" s="642"/>
      <c r="DV25" s="643"/>
      <c r="DW25" s="646">
        <v>21.3</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198883</v>
      </c>
      <c r="S26" s="644"/>
      <c r="T26" s="644"/>
      <c r="U26" s="644"/>
      <c r="V26" s="644"/>
      <c r="W26" s="644"/>
      <c r="X26" s="644"/>
      <c r="Y26" s="645"/>
      <c r="Z26" s="703">
        <v>0.5</v>
      </c>
      <c r="AA26" s="703"/>
      <c r="AB26" s="703"/>
      <c r="AC26" s="703"/>
      <c r="AD26" s="704" t="s">
        <v>239</v>
      </c>
      <c r="AE26" s="704"/>
      <c r="AF26" s="704"/>
      <c r="AG26" s="704"/>
      <c r="AH26" s="704"/>
      <c r="AI26" s="704"/>
      <c r="AJ26" s="704"/>
      <c r="AK26" s="704"/>
      <c r="AL26" s="646" t="s">
        <v>131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239</v>
      </c>
      <c r="BP26" s="703"/>
      <c r="BQ26" s="703"/>
      <c r="BR26" s="703"/>
      <c r="BS26" s="649" t="s">
        <v>131</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2538019</v>
      </c>
      <c r="CS26" s="644"/>
      <c r="CT26" s="644"/>
      <c r="CU26" s="644"/>
      <c r="CV26" s="644"/>
      <c r="CW26" s="644"/>
      <c r="CX26" s="644"/>
      <c r="CY26" s="645"/>
      <c r="CZ26" s="646">
        <v>7</v>
      </c>
      <c r="DA26" s="675"/>
      <c r="DB26" s="675"/>
      <c r="DC26" s="676"/>
      <c r="DD26" s="649">
        <v>2265855</v>
      </c>
      <c r="DE26" s="644"/>
      <c r="DF26" s="644"/>
      <c r="DG26" s="644"/>
      <c r="DH26" s="644"/>
      <c r="DI26" s="644"/>
      <c r="DJ26" s="644"/>
      <c r="DK26" s="645"/>
      <c r="DL26" s="649" t="s">
        <v>131</v>
      </c>
      <c r="DM26" s="644"/>
      <c r="DN26" s="644"/>
      <c r="DO26" s="644"/>
      <c r="DP26" s="644"/>
      <c r="DQ26" s="644"/>
      <c r="DR26" s="644"/>
      <c r="DS26" s="644"/>
      <c r="DT26" s="644"/>
      <c r="DU26" s="644"/>
      <c r="DV26" s="645"/>
      <c r="DW26" s="646" t="s">
        <v>239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4778197</v>
      </c>
      <c r="S27" s="644"/>
      <c r="T27" s="644"/>
      <c r="U27" s="644"/>
      <c r="V27" s="644"/>
      <c r="W27" s="644"/>
      <c r="X27" s="644"/>
      <c r="Y27" s="645"/>
      <c r="Z27" s="703">
        <v>12.2</v>
      </c>
      <c r="AA27" s="703"/>
      <c r="AB27" s="703"/>
      <c r="AC27" s="703"/>
      <c r="AD27" s="704" t="s">
        <v>239</v>
      </c>
      <c r="AE27" s="704"/>
      <c r="AF27" s="704"/>
      <c r="AG27" s="704"/>
      <c r="AH27" s="704"/>
      <c r="AI27" s="704"/>
      <c r="AJ27" s="704"/>
      <c r="AK27" s="704"/>
      <c r="AL27" s="646" t="s">
        <v>239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7179040</v>
      </c>
      <c r="BH27" s="644"/>
      <c r="BI27" s="644"/>
      <c r="BJ27" s="644"/>
      <c r="BK27" s="644"/>
      <c r="BL27" s="644"/>
      <c r="BM27" s="644"/>
      <c r="BN27" s="645"/>
      <c r="BO27" s="703">
        <v>100</v>
      </c>
      <c r="BP27" s="703"/>
      <c r="BQ27" s="703"/>
      <c r="BR27" s="703"/>
      <c r="BS27" s="649">
        <v>388558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5566497</v>
      </c>
      <c r="CS27" s="642"/>
      <c r="CT27" s="642"/>
      <c r="CU27" s="642"/>
      <c r="CV27" s="642"/>
      <c r="CW27" s="642"/>
      <c r="CX27" s="642"/>
      <c r="CY27" s="643"/>
      <c r="CZ27" s="646">
        <v>15.3</v>
      </c>
      <c r="DA27" s="675"/>
      <c r="DB27" s="675"/>
      <c r="DC27" s="676"/>
      <c r="DD27" s="649">
        <v>1612828</v>
      </c>
      <c r="DE27" s="642"/>
      <c r="DF27" s="642"/>
      <c r="DG27" s="642"/>
      <c r="DH27" s="642"/>
      <c r="DI27" s="642"/>
      <c r="DJ27" s="642"/>
      <c r="DK27" s="643"/>
      <c r="DL27" s="649">
        <v>1464942</v>
      </c>
      <c r="DM27" s="642"/>
      <c r="DN27" s="642"/>
      <c r="DO27" s="642"/>
      <c r="DP27" s="642"/>
      <c r="DQ27" s="642"/>
      <c r="DR27" s="642"/>
      <c r="DS27" s="642"/>
      <c r="DT27" s="642"/>
      <c r="DU27" s="642"/>
      <c r="DV27" s="643"/>
      <c r="DW27" s="646">
        <v>9.4</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239</v>
      </c>
      <c r="AA28" s="703"/>
      <c r="AB28" s="703"/>
      <c r="AC28" s="703"/>
      <c r="AD28" s="704" t="s">
        <v>239</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2638765</v>
      </c>
      <c r="CS28" s="644"/>
      <c r="CT28" s="644"/>
      <c r="CU28" s="644"/>
      <c r="CV28" s="644"/>
      <c r="CW28" s="644"/>
      <c r="CX28" s="644"/>
      <c r="CY28" s="645"/>
      <c r="CZ28" s="646">
        <v>7.3</v>
      </c>
      <c r="DA28" s="675"/>
      <c r="DB28" s="675"/>
      <c r="DC28" s="676"/>
      <c r="DD28" s="649">
        <v>2637228</v>
      </c>
      <c r="DE28" s="644"/>
      <c r="DF28" s="644"/>
      <c r="DG28" s="644"/>
      <c r="DH28" s="644"/>
      <c r="DI28" s="644"/>
      <c r="DJ28" s="644"/>
      <c r="DK28" s="645"/>
      <c r="DL28" s="649">
        <v>2637228</v>
      </c>
      <c r="DM28" s="644"/>
      <c r="DN28" s="644"/>
      <c r="DO28" s="644"/>
      <c r="DP28" s="644"/>
      <c r="DQ28" s="644"/>
      <c r="DR28" s="644"/>
      <c r="DS28" s="644"/>
      <c r="DT28" s="644"/>
      <c r="DU28" s="644"/>
      <c r="DV28" s="645"/>
      <c r="DW28" s="646">
        <v>17</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4019632</v>
      </c>
      <c r="S29" s="644"/>
      <c r="T29" s="644"/>
      <c r="U29" s="644"/>
      <c r="V29" s="644"/>
      <c r="W29" s="644"/>
      <c r="X29" s="644"/>
      <c r="Y29" s="645"/>
      <c r="Z29" s="703">
        <v>10.199999999999999</v>
      </c>
      <c r="AA29" s="703"/>
      <c r="AB29" s="703"/>
      <c r="AC29" s="703"/>
      <c r="AD29" s="704" t="s">
        <v>131</v>
      </c>
      <c r="AE29" s="704"/>
      <c r="AF29" s="704"/>
      <c r="AG29" s="704"/>
      <c r="AH29" s="704"/>
      <c r="AI29" s="704"/>
      <c r="AJ29" s="704"/>
      <c r="AK29" s="704"/>
      <c r="AL29" s="646" t="s">
        <v>239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2638704</v>
      </c>
      <c r="CS29" s="642"/>
      <c r="CT29" s="642"/>
      <c r="CU29" s="642"/>
      <c r="CV29" s="642"/>
      <c r="CW29" s="642"/>
      <c r="CX29" s="642"/>
      <c r="CY29" s="643"/>
      <c r="CZ29" s="646">
        <v>7.3</v>
      </c>
      <c r="DA29" s="675"/>
      <c r="DB29" s="675"/>
      <c r="DC29" s="676"/>
      <c r="DD29" s="649">
        <v>2637167</v>
      </c>
      <c r="DE29" s="642"/>
      <c r="DF29" s="642"/>
      <c r="DG29" s="642"/>
      <c r="DH29" s="642"/>
      <c r="DI29" s="642"/>
      <c r="DJ29" s="642"/>
      <c r="DK29" s="643"/>
      <c r="DL29" s="649">
        <v>2637167</v>
      </c>
      <c r="DM29" s="642"/>
      <c r="DN29" s="642"/>
      <c r="DO29" s="642"/>
      <c r="DP29" s="642"/>
      <c r="DQ29" s="642"/>
      <c r="DR29" s="642"/>
      <c r="DS29" s="642"/>
      <c r="DT29" s="642"/>
      <c r="DU29" s="642"/>
      <c r="DV29" s="643"/>
      <c r="DW29" s="646">
        <v>17</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95691</v>
      </c>
      <c r="S30" s="644"/>
      <c r="T30" s="644"/>
      <c r="U30" s="644"/>
      <c r="V30" s="644"/>
      <c r="W30" s="644"/>
      <c r="X30" s="644"/>
      <c r="Y30" s="645"/>
      <c r="Z30" s="703">
        <v>0.2</v>
      </c>
      <c r="AA30" s="703"/>
      <c r="AB30" s="703"/>
      <c r="AC30" s="703"/>
      <c r="AD30" s="704">
        <v>9364</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98.2</v>
      </c>
      <c r="BH30" s="722"/>
      <c r="BI30" s="722"/>
      <c r="BJ30" s="722"/>
      <c r="BK30" s="722"/>
      <c r="BL30" s="722"/>
      <c r="BM30" s="723">
        <v>85.3</v>
      </c>
      <c r="BN30" s="722"/>
      <c r="BO30" s="722"/>
      <c r="BP30" s="722"/>
      <c r="BQ30" s="724"/>
      <c r="BR30" s="721">
        <v>98.3</v>
      </c>
      <c r="BS30" s="722"/>
      <c r="BT30" s="722"/>
      <c r="BU30" s="722"/>
      <c r="BV30" s="722"/>
      <c r="BW30" s="722"/>
      <c r="BX30" s="723">
        <v>84.9</v>
      </c>
      <c r="BY30" s="722"/>
      <c r="BZ30" s="722"/>
      <c r="CA30" s="722"/>
      <c r="CB30" s="724"/>
      <c r="CD30" s="727"/>
      <c r="CE30" s="728"/>
      <c r="CF30" s="685" t="s">
        <v>305</v>
      </c>
      <c r="CG30" s="682"/>
      <c r="CH30" s="682"/>
      <c r="CI30" s="682"/>
      <c r="CJ30" s="682"/>
      <c r="CK30" s="682"/>
      <c r="CL30" s="682"/>
      <c r="CM30" s="682"/>
      <c r="CN30" s="682"/>
      <c r="CO30" s="682"/>
      <c r="CP30" s="682"/>
      <c r="CQ30" s="683"/>
      <c r="CR30" s="641">
        <v>2438415</v>
      </c>
      <c r="CS30" s="644"/>
      <c r="CT30" s="644"/>
      <c r="CU30" s="644"/>
      <c r="CV30" s="644"/>
      <c r="CW30" s="644"/>
      <c r="CX30" s="644"/>
      <c r="CY30" s="645"/>
      <c r="CZ30" s="646">
        <v>6.7</v>
      </c>
      <c r="DA30" s="675"/>
      <c r="DB30" s="675"/>
      <c r="DC30" s="676"/>
      <c r="DD30" s="649">
        <v>2436878</v>
      </c>
      <c r="DE30" s="644"/>
      <c r="DF30" s="644"/>
      <c r="DG30" s="644"/>
      <c r="DH30" s="644"/>
      <c r="DI30" s="644"/>
      <c r="DJ30" s="644"/>
      <c r="DK30" s="645"/>
      <c r="DL30" s="649">
        <v>2436878</v>
      </c>
      <c r="DM30" s="644"/>
      <c r="DN30" s="644"/>
      <c r="DO30" s="644"/>
      <c r="DP30" s="644"/>
      <c r="DQ30" s="644"/>
      <c r="DR30" s="644"/>
      <c r="DS30" s="644"/>
      <c r="DT30" s="644"/>
      <c r="DU30" s="644"/>
      <c r="DV30" s="645"/>
      <c r="DW30" s="646">
        <v>15.7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839495</v>
      </c>
      <c r="S31" s="644"/>
      <c r="T31" s="644"/>
      <c r="U31" s="644"/>
      <c r="V31" s="644"/>
      <c r="W31" s="644"/>
      <c r="X31" s="644"/>
      <c r="Y31" s="645"/>
      <c r="Z31" s="703">
        <v>2.1</v>
      </c>
      <c r="AA31" s="703"/>
      <c r="AB31" s="703"/>
      <c r="AC31" s="703"/>
      <c r="AD31" s="704" t="s">
        <v>131</v>
      </c>
      <c r="AE31" s="704"/>
      <c r="AF31" s="704"/>
      <c r="AG31" s="704"/>
      <c r="AH31" s="704"/>
      <c r="AI31" s="704"/>
      <c r="AJ31" s="704"/>
      <c r="AK31" s="704"/>
      <c r="AL31" s="646" t="s">
        <v>131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96.5</v>
      </c>
      <c r="BN31" s="720"/>
      <c r="BO31" s="720"/>
      <c r="BP31" s="720"/>
      <c r="BQ31" s="681"/>
      <c r="BR31" s="719">
        <v>99.2</v>
      </c>
      <c r="BS31" s="642"/>
      <c r="BT31" s="642"/>
      <c r="BU31" s="642"/>
      <c r="BV31" s="642"/>
      <c r="BW31" s="642"/>
      <c r="BX31" s="647">
        <v>95.9</v>
      </c>
      <c r="BY31" s="720"/>
      <c r="BZ31" s="720"/>
      <c r="CA31" s="720"/>
      <c r="CB31" s="681"/>
      <c r="CD31" s="727"/>
      <c r="CE31" s="728"/>
      <c r="CF31" s="685" t="s">
        <v>309</v>
      </c>
      <c r="CG31" s="682"/>
      <c r="CH31" s="682"/>
      <c r="CI31" s="682"/>
      <c r="CJ31" s="682"/>
      <c r="CK31" s="682"/>
      <c r="CL31" s="682"/>
      <c r="CM31" s="682"/>
      <c r="CN31" s="682"/>
      <c r="CO31" s="682"/>
      <c r="CP31" s="682"/>
      <c r="CQ31" s="683"/>
      <c r="CR31" s="641">
        <v>200289</v>
      </c>
      <c r="CS31" s="642"/>
      <c r="CT31" s="642"/>
      <c r="CU31" s="642"/>
      <c r="CV31" s="642"/>
      <c r="CW31" s="642"/>
      <c r="CX31" s="642"/>
      <c r="CY31" s="643"/>
      <c r="CZ31" s="646">
        <v>0.6</v>
      </c>
      <c r="DA31" s="675"/>
      <c r="DB31" s="675"/>
      <c r="DC31" s="676"/>
      <c r="DD31" s="649">
        <v>200289</v>
      </c>
      <c r="DE31" s="642"/>
      <c r="DF31" s="642"/>
      <c r="DG31" s="642"/>
      <c r="DH31" s="642"/>
      <c r="DI31" s="642"/>
      <c r="DJ31" s="642"/>
      <c r="DK31" s="643"/>
      <c r="DL31" s="649">
        <v>200289</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552819</v>
      </c>
      <c r="S32" s="644"/>
      <c r="T32" s="644"/>
      <c r="U32" s="644"/>
      <c r="V32" s="644"/>
      <c r="W32" s="644"/>
      <c r="X32" s="644"/>
      <c r="Y32" s="645"/>
      <c r="Z32" s="703">
        <v>1.4</v>
      </c>
      <c r="AA32" s="703"/>
      <c r="AB32" s="703"/>
      <c r="AC32" s="703"/>
      <c r="AD32" s="704" t="s">
        <v>131</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97.4</v>
      </c>
      <c r="BH32" s="657"/>
      <c r="BI32" s="657"/>
      <c r="BJ32" s="657"/>
      <c r="BK32" s="657"/>
      <c r="BL32" s="657"/>
      <c r="BM32" s="701">
        <v>76.3</v>
      </c>
      <c r="BN32" s="657"/>
      <c r="BO32" s="657"/>
      <c r="BP32" s="657"/>
      <c r="BQ32" s="694"/>
      <c r="BR32" s="718">
        <v>97.4</v>
      </c>
      <c r="BS32" s="657"/>
      <c r="BT32" s="657"/>
      <c r="BU32" s="657"/>
      <c r="BV32" s="657"/>
      <c r="BW32" s="657"/>
      <c r="BX32" s="701">
        <v>76.400000000000006</v>
      </c>
      <c r="BY32" s="657"/>
      <c r="BZ32" s="657"/>
      <c r="CA32" s="657"/>
      <c r="CB32" s="694"/>
      <c r="CD32" s="729"/>
      <c r="CE32" s="730"/>
      <c r="CF32" s="685" t="s">
        <v>312</v>
      </c>
      <c r="CG32" s="682"/>
      <c r="CH32" s="682"/>
      <c r="CI32" s="682"/>
      <c r="CJ32" s="682"/>
      <c r="CK32" s="682"/>
      <c r="CL32" s="682"/>
      <c r="CM32" s="682"/>
      <c r="CN32" s="682"/>
      <c r="CO32" s="682"/>
      <c r="CP32" s="682"/>
      <c r="CQ32" s="683"/>
      <c r="CR32" s="641">
        <v>61</v>
      </c>
      <c r="CS32" s="644"/>
      <c r="CT32" s="644"/>
      <c r="CU32" s="644"/>
      <c r="CV32" s="644"/>
      <c r="CW32" s="644"/>
      <c r="CX32" s="644"/>
      <c r="CY32" s="645"/>
      <c r="CZ32" s="646">
        <v>0</v>
      </c>
      <c r="DA32" s="675"/>
      <c r="DB32" s="675"/>
      <c r="DC32" s="676"/>
      <c r="DD32" s="649">
        <v>61</v>
      </c>
      <c r="DE32" s="644"/>
      <c r="DF32" s="644"/>
      <c r="DG32" s="644"/>
      <c r="DH32" s="644"/>
      <c r="DI32" s="644"/>
      <c r="DJ32" s="644"/>
      <c r="DK32" s="645"/>
      <c r="DL32" s="649">
        <v>61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699855</v>
      </c>
      <c r="S33" s="644"/>
      <c r="T33" s="644"/>
      <c r="U33" s="644"/>
      <c r="V33" s="644"/>
      <c r="W33" s="644"/>
      <c r="X33" s="644"/>
      <c r="Y33" s="645"/>
      <c r="Z33" s="703">
        <v>1.8</v>
      </c>
      <c r="AA33" s="703"/>
      <c r="AB33" s="703"/>
      <c r="AC33" s="703"/>
      <c r="AD33" s="704" t="s">
        <v>131</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13365682</v>
      </c>
      <c r="CS33" s="642"/>
      <c r="CT33" s="642"/>
      <c r="CU33" s="642"/>
      <c r="CV33" s="642"/>
      <c r="CW33" s="642"/>
      <c r="CX33" s="642"/>
      <c r="CY33" s="643"/>
      <c r="CZ33" s="646">
        <v>36.700000000000003</v>
      </c>
      <c r="DA33" s="675"/>
      <c r="DB33" s="675"/>
      <c r="DC33" s="676"/>
      <c r="DD33" s="649">
        <v>9821113</v>
      </c>
      <c r="DE33" s="642"/>
      <c r="DF33" s="642"/>
      <c r="DG33" s="642"/>
      <c r="DH33" s="642"/>
      <c r="DI33" s="642"/>
      <c r="DJ33" s="642"/>
      <c r="DK33" s="643"/>
      <c r="DL33" s="649">
        <v>6360722</v>
      </c>
      <c r="DM33" s="642"/>
      <c r="DN33" s="642"/>
      <c r="DO33" s="642"/>
      <c r="DP33" s="642"/>
      <c r="DQ33" s="642"/>
      <c r="DR33" s="642"/>
      <c r="DS33" s="642"/>
      <c r="DT33" s="642"/>
      <c r="DU33" s="642"/>
      <c r="DV33" s="643"/>
      <c r="DW33" s="646">
        <v>40.9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834472</v>
      </c>
      <c r="S34" s="644"/>
      <c r="T34" s="644"/>
      <c r="U34" s="644"/>
      <c r="V34" s="644"/>
      <c r="W34" s="644"/>
      <c r="X34" s="644"/>
      <c r="Y34" s="645"/>
      <c r="Z34" s="703">
        <v>2.1</v>
      </c>
      <c r="AA34" s="703"/>
      <c r="AB34" s="703"/>
      <c r="AC34" s="703"/>
      <c r="AD34" s="704">
        <v>142</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4477712</v>
      </c>
      <c r="CS34" s="644"/>
      <c r="CT34" s="644"/>
      <c r="CU34" s="644"/>
      <c r="CV34" s="644"/>
      <c r="CW34" s="644"/>
      <c r="CX34" s="644"/>
      <c r="CY34" s="645"/>
      <c r="CZ34" s="646">
        <v>12.3</v>
      </c>
      <c r="DA34" s="675"/>
      <c r="DB34" s="675"/>
      <c r="DC34" s="676"/>
      <c r="DD34" s="649">
        <v>3460741</v>
      </c>
      <c r="DE34" s="644"/>
      <c r="DF34" s="644"/>
      <c r="DG34" s="644"/>
      <c r="DH34" s="644"/>
      <c r="DI34" s="644"/>
      <c r="DJ34" s="644"/>
      <c r="DK34" s="645"/>
      <c r="DL34" s="649">
        <v>2435662</v>
      </c>
      <c r="DM34" s="644"/>
      <c r="DN34" s="644"/>
      <c r="DO34" s="644"/>
      <c r="DP34" s="644"/>
      <c r="DQ34" s="644"/>
      <c r="DR34" s="644"/>
      <c r="DS34" s="644"/>
      <c r="DT34" s="644"/>
      <c r="DU34" s="644"/>
      <c r="DV34" s="645"/>
      <c r="DW34" s="646">
        <v>15.7</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4965844</v>
      </c>
      <c r="S35" s="644"/>
      <c r="T35" s="644"/>
      <c r="U35" s="644"/>
      <c r="V35" s="644"/>
      <c r="W35" s="644"/>
      <c r="X35" s="644"/>
      <c r="Y35" s="645"/>
      <c r="Z35" s="703">
        <v>12.6</v>
      </c>
      <c r="AA35" s="703"/>
      <c r="AB35" s="703"/>
      <c r="AC35" s="703"/>
      <c r="AD35" s="704" t="s">
        <v>131</v>
      </c>
      <c r="AE35" s="704"/>
      <c r="AF35" s="704"/>
      <c r="AG35" s="704"/>
      <c r="AH35" s="704"/>
      <c r="AI35" s="704"/>
      <c r="AJ35" s="704"/>
      <c r="AK35" s="704"/>
      <c r="AL35" s="646" t="s">
        <v>131</v>
      </c>
      <c r="AM35" s="647"/>
      <c r="AN35" s="647"/>
      <c r="AO35" s="705"/>
      <c r="AP35" s="214"/>
      <c r="AQ35" s="709" t="s">
        <v>320</v>
      </c>
      <c r="AR35" s="710"/>
      <c r="AS35" s="710"/>
      <c r="AT35" s="710"/>
      <c r="AU35" s="710"/>
      <c r="AV35" s="710"/>
      <c r="AW35" s="710"/>
      <c r="AX35" s="710"/>
      <c r="AY35" s="711"/>
      <c r="AZ35" s="706">
        <v>3680002</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-273100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79438</v>
      </c>
      <c r="CS35" s="642"/>
      <c r="CT35" s="642"/>
      <c r="CU35" s="642"/>
      <c r="CV35" s="642"/>
      <c r="CW35" s="642"/>
      <c r="CX35" s="642"/>
      <c r="CY35" s="643"/>
      <c r="CZ35" s="646">
        <v>0.2</v>
      </c>
      <c r="DA35" s="675"/>
      <c r="DB35" s="675"/>
      <c r="DC35" s="676"/>
      <c r="DD35" s="649">
        <v>44139</v>
      </c>
      <c r="DE35" s="642"/>
      <c r="DF35" s="642"/>
      <c r="DG35" s="642"/>
      <c r="DH35" s="642"/>
      <c r="DI35" s="642"/>
      <c r="DJ35" s="642"/>
      <c r="DK35" s="643"/>
      <c r="DL35" s="649">
        <v>36502</v>
      </c>
      <c r="DM35" s="642"/>
      <c r="DN35" s="642"/>
      <c r="DO35" s="642"/>
      <c r="DP35" s="642"/>
      <c r="DQ35" s="642"/>
      <c r="DR35" s="642"/>
      <c r="DS35" s="642"/>
      <c r="DT35" s="642"/>
      <c r="DU35" s="642"/>
      <c r="DV35" s="643"/>
      <c r="DW35" s="646">
        <v>0.2</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239</v>
      </c>
      <c r="S36" s="644"/>
      <c r="T36" s="644"/>
      <c r="U36" s="644"/>
      <c r="V36" s="644"/>
      <c r="W36" s="644"/>
      <c r="X36" s="644"/>
      <c r="Y36" s="645"/>
      <c r="Z36" s="703" t="s">
        <v>131</v>
      </c>
      <c r="AA36" s="703"/>
      <c r="AB36" s="703"/>
      <c r="AC36" s="703"/>
      <c r="AD36" s="704" t="s">
        <v>131</v>
      </c>
      <c r="AE36" s="704"/>
      <c r="AF36" s="704"/>
      <c r="AG36" s="704"/>
      <c r="AH36" s="704"/>
      <c r="AI36" s="704"/>
      <c r="AJ36" s="704"/>
      <c r="AK36" s="704"/>
      <c r="AL36" s="646" t="s">
        <v>239</v>
      </c>
      <c r="AM36" s="647"/>
      <c r="AN36" s="647"/>
      <c r="AO36" s="705"/>
      <c r="AQ36" s="678" t="s">
        <v>324</v>
      </c>
      <c r="AR36" s="679"/>
      <c r="AS36" s="679"/>
      <c r="AT36" s="679"/>
      <c r="AU36" s="679"/>
      <c r="AV36" s="679"/>
      <c r="AW36" s="679"/>
      <c r="AX36" s="679"/>
      <c r="AY36" s="680"/>
      <c r="AZ36" s="641">
        <v>944789</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-452148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3647217</v>
      </c>
      <c r="CS36" s="644"/>
      <c r="CT36" s="644"/>
      <c r="CU36" s="644"/>
      <c r="CV36" s="644"/>
      <c r="CW36" s="644"/>
      <c r="CX36" s="644"/>
      <c r="CY36" s="645"/>
      <c r="CZ36" s="646">
        <v>10</v>
      </c>
      <c r="DA36" s="675"/>
      <c r="DB36" s="675"/>
      <c r="DC36" s="676"/>
      <c r="DD36" s="649">
        <v>3046110</v>
      </c>
      <c r="DE36" s="644"/>
      <c r="DF36" s="644"/>
      <c r="DG36" s="644"/>
      <c r="DH36" s="644"/>
      <c r="DI36" s="644"/>
      <c r="DJ36" s="644"/>
      <c r="DK36" s="645"/>
      <c r="DL36" s="649">
        <v>2062273</v>
      </c>
      <c r="DM36" s="644"/>
      <c r="DN36" s="644"/>
      <c r="DO36" s="644"/>
      <c r="DP36" s="644"/>
      <c r="DQ36" s="644"/>
      <c r="DR36" s="644"/>
      <c r="DS36" s="644"/>
      <c r="DT36" s="644"/>
      <c r="DU36" s="644"/>
      <c r="DV36" s="645"/>
      <c r="DW36" s="646">
        <v>13.3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876644</v>
      </c>
      <c r="S37" s="644"/>
      <c r="T37" s="644"/>
      <c r="U37" s="644"/>
      <c r="V37" s="644"/>
      <c r="W37" s="644"/>
      <c r="X37" s="644"/>
      <c r="Y37" s="645"/>
      <c r="Z37" s="703">
        <v>2.2000000000000002</v>
      </c>
      <c r="AA37" s="703"/>
      <c r="AB37" s="703"/>
      <c r="AC37" s="703"/>
      <c r="AD37" s="704" t="s">
        <v>239</v>
      </c>
      <c r="AE37" s="704"/>
      <c r="AF37" s="704"/>
      <c r="AG37" s="704"/>
      <c r="AH37" s="704"/>
      <c r="AI37" s="704"/>
      <c r="AJ37" s="704"/>
      <c r="AK37" s="704"/>
      <c r="AL37" s="646" t="s">
        <v>131</v>
      </c>
      <c r="AM37" s="647"/>
      <c r="AN37" s="647"/>
      <c r="AO37" s="705"/>
      <c r="AQ37" s="678" t="s">
        <v>328</v>
      </c>
      <c r="AR37" s="679"/>
      <c r="AS37" s="679"/>
      <c r="AT37" s="679"/>
      <c r="AU37" s="679"/>
      <c r="AV37" s="679"/>
      <c r="AW37" s="679"/>
      <c r="AX37" s="679"/>
      <c r="AY37" s="680"/>
      <c r="AZ37" s="641">
        <v>85637</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7835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1615129</v>
      </c>
      <c r="CS37" s="642"/>
      <c r="CT37" s="642"/>
      <c r="CU37" s="642"/>
      <c r="CV37" s="642"/>
      <c r="CW37" s="642"/>
      <c r="CX37" s="642"/>
      <c r="CY37" s="643"/>
      <c r="CZ37" s="646">
        <v>4.4000000000000004</v>
      </c>
      <c r="DA37" s="675"/>
      <c r="DB37" s="675"/>
      <c r="DC37" s="676"/>
      <c r="DD37" s="649">
        <v>1430400</v>
      </c>
      <c r="DE37" s="642"/>
      <c r="DF37" s="642"/>
      <c r="DG37" s="642"/>
      <c r="DH37" s="642"/>
      <c r="DI37" s="642"/>
      <c r="DJ37" s="642"/>
      <c r="DK37" s="643"/>
      <c r="DL37" s="649">
        <v>1021051</v>
      </c>
      <c r="DM37" s="642"/>
      <c r="DN37" s="642"/>
      <c r="DO37" s="642"/>
      <c r="DP37" s="642"/>
      <c r="DQ37" s="642"/>
      <c r="DR37" s="642"/>
      <c r="DS37" s="642"/>
      <c r="DT37" s="642"/>
      <c r="DU37" s="642"/>
      <c r="DV37" s="643"/>
      <c r="DW37" s="646">
        <v>6.6</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39277330</v>
      </c>
      <c r="S38" s="693"/>
      <c r="T38" s="693"/>
      <c r="U38" s="693"/>
      <c r="V38" s="693"/>
      <c r="W38" s="693"/>
      <c r="X38" s="693"/>
      <c r="Y38" s="698"/>
      <c r="Z38" s="699">
        <v>100</v>
      </c>
      <c r="AA38" s="699"/>
      <c r="AB38" s="699"/>
      <c r="AC38" s="699"/>
      <c r="AD38" s="700">
        <v>14661627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57416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13499</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2649088</v>
      </c>
      <c r="CS38" s="644"/>
      <c r="CT38" s="644"/>
      <c r="CU38" s="644"/>
      <c r="CV38" s="644"/>
      <c r="CW38" s="644"/>
      <c r="CX38" s="644"/>
      <c r="CY38" s="645"/>
      <c r="CZ38" s="646">
        <v>7.3</v>
      </c>
      <c r="DA38" s="675"/>
      <c r="DB38" s="675"/>
      <c r="DC38" s="676"/>
      <c r="DD38" s="649">
        <v>2200241</v>
      </c>
      <c r="DE38" s="644"/>
      <c r="DF38" s="644"/>
      <c r="DG38" s="644"/>
      <c r="DH38" s="644"/>
      <c r="DI38" s="644"/>
      <c r="DJ38" s="644"/>
      <c r="DK38" s="645"/>
      <c r="DL38" s="649">
        <v>1826285</v>
      </c>
      <c r="DM38" s="644"/>
      <c r="DN38" s="644"/>
      <c r="DO38" s="644"/>
      <c r="DP38" s="644"/>
      <c r="DQ38" s="644"/>
      <c r="DR38" s="644"/>
      <c r="DS38" s="644"/>
      <c r="DT38" s="644"/>
      <c r="DU38" s="644"/>
      <c r="DV38" s="645"/>
      <c r="DW38" s="646">
        <v>11.8</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558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104</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2349067</v>
      </c>
      <c r="CS39" s="642"/>
      <c r="CT39" s="642"/>
      <c r="CU39" s="642"/>
      <c r="CV39" s="642"/>
      <c r="CW39" s="642"/>
      <c r="CX39" s="642"/>
      <c r="CY39" s="643"/>
      <c r="CZ39" s="646">
        <v>6.5</v>
      </c>
      <c r="DA39" s="675"/>
      <c r="DB39" s="675"/>
      <c r="DC39" s="676"/>
      <c r="DD39" s="649">
        <v>1069800</v>
      </c>
      <c r="DE39" s="642"/>
      <c r="DF39" s="642"/>
      <c r="DG39" s="642"/>
      <c r="DH39" s="642"/>
      <c r="DI39" s="642"/>
      <c r="DJ39" s="642"/>
      <c r="DK39" s="643"/>
      <c r="DL39" s="649" t="s">
        <v>131</v>
      </c>
      <c r="DM39" s="642"/>
      <c r="DN39" s="642"/>
      <c r="DO39" s="642"/>
      <c r="DP39" s="642"/>
      <c r="DQ39" s="642"/>
      <c r="DR39" s="642"/>
      <c r="DS39" s="642"/>
      <c r="DT39" s="642"/>
      <c r="DU39" s="642"/>
      <c r="DV39" s="643"/>
      <c r="DW39" s="646" t="s">
        <v>131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676981</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134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163160</v>
      </c>
      <c r="CS40" s="644"/>
      <c r="CT40" s="644"/>
      <c r="CU40" s="644"/>
      <c r="CV40" s="644"/>
      <c r="CW40" s="644"/>
      <c r="CX40" s="644"/>
      <c r="CY40" s="645"/>
      <c r="CZ40" s="646">
        <v>0.4</v>
      </c>
      <c r="DA40" s="675"/>
      <c r="DB40" s="675"/>
      <c r="DC40" s="676"/>
      <c r="DD40" s="649">
        <v>82</v>
      </c>
      <c r="DE40" s="644"/>
      <c r="DF40" s="644"/>
      <c r="DG40" s="644"/>
      <c r="DH40" s="644"/>
      <c r="DI40" s="644"/>
      <c r="DJ40" s="644"/>
      <c r="DK40" s="645"/>
      <c r="DL40" s="649" t="s">
        <v>131</v>
      </c>
      <c r="DM40" s="644"/>
      <c r="DN40" s="644"/>
      <c r="DO40" s="644"/>
      <c r="DP40" s="644"/>
      <c r="DQ40" s="644"/>
      <c r="DR40" s="644"/>
      <c r="DS40" s="644"/>
      <c r="DT40" s="644"/>
      <c r="DU40" s="644"/>
      <c r="DV40" s="645"/>
      <c r="DW40" s="646" t="s">
        <v>239</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1914621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358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239</v>
      </c>
      <c r="CS41" s="642"/>
      <c r="CT41" s="642"/>
      <c r="CU41" s="642"/>
      <c r="CV41" s="642"/>
      <c r="CW41" s="642"/>
      <c r="CX41" s="642"/>
      <c r="CY41" s="643"/>
      <c r="CZ41" s="646" t="s">
        <v>131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10801627</v>
      </c>
      <c r="CS42" s="644"/>
      <c r="CT42" s="644"/>
      <c r="CU42" s="644"/>
      <c r="CV42" s="644"/>
      <c r="CW42" s="644"/>
      <c r="CX42" s="644"/>
      <c r="CY42" s="645"/>
      <c r="CZ42" s="646">
        <v>29.7</v>
      </c>
      <c r="DA42" s="647"/>
      <c r="DB42" s="647"/>
      <c r="DC42" s="648"/>
      <c r="DD42" s="649">
        <v>3007801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116708</v>
      </c>
      <c r="CS43" s="642"/>
      <c r="CT43" s="642"/>
      <c r="CU43" s="642"/>
      <c r="CV43" s="642"/>
      <c r="CW43" s="642"/>
      <c r="CX43" s="642"/>
      <c r="CY43" s="643"/>
      <c r="CZ43" s="646">
        <v>0.3</v>
      </c>
      <c r="DA43" s="675"/>
      <c r="DB43" s="675"/>
      <c r="DC43" s="676"/>
      <c r="DD43" s="649">
        <v>97970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5767122</v>
      </c>
      <c r="CS44" s="644"/>
      <c r="CT44" s="644"/>
      <c r="CU44" s="644"/>
      <c r="CV44" s="644"/>
      <c r="CW44" s="644"/>
      <c r="CX44" s="644"/>
      <c r="CY44" s="645"/>
      <c r="CZ44" s="646">
        <v>15.8</v>
      </c>
      <c r="DA44" s="647"/>
      <c r="DB44" s="647"/>
      <c r="DC44" s="648"/>
      <c r="DD44" s="649">
        <v>730639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3800628</v>
      </c>
      <c r="CS45" s="642"/>
      <c r="CT45" s="642"/>
      <c r="CU45" s="642"/>
      <c r="CV45" s="642"/>
      <c r="CW45" s="642"/>
      <c r="CX45" s="642"/>
      <c r="CY45" s="643"/>
      <c r="CZ45" s="646">
        <v>10.4</v>
      </c>
      <c r="DA45" s="675"/>
      <c r="DB45" s="675"/>
      <c r="DC45" s="676"/>
      <c r="DD45" s="649">
        <v>165100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1814776</v>
      </c>
      <c r="CS46" s="644"/>
      <c r="CT46" s="644"/>
      <c r="CU46" s="644"/>
      <c r="CV46" s="644"/>
      <c r="CW46" s="644"/>
      <c r="CX46" s="644"/>
      <c r="CY46" s="645"/>
      <c r="CZ46" s="646">
        <v>5</v>
      </c>
      <c r="DA46" s="647"/>
      <c r="DB46" s="647"/>
      <c r="DC46" s="648"/>
      <c r="DD46" s="649">
        <v>533591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5034505</v>
      </c>
      <c r="CS47" s="642"/>
      <c r="CT47" s="642"/>
      <c r="CU47" s="642"/>
      <c r="CV47" s="642"/>
      <c r="CW47" s="642"/>
      <c r="CX47" s="642"/>
      <c r="CY47" s="643"/>
      <c r="CZ47" s="646">
        <v>13.8</v>
      </c>
      <c r="DA47" s="675"/>
      <c r="DB47" s="675"/>
      <c r="DC47" s="676"/>
      <c r="DD47" s="649">
        <v>2277162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131</v>
      </c>
      <c r="CS48" s="644"/>
      <c r="CT48" s="644"/>
      <c r="CU48" s="644"/>
      <c r="CV48" s="644"/>
      <c r="CW48" s="644"/>
      <c r="CX48" s="644"/>
      <c r="CY48" s="645"/>
      <c r="CZ48" s="646" t="s">
        <v>239</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36387301</v>
      </c>
      <c r="CS49" s="657"/>
      <c r="CT49" s="657"/>
      <c r="CU49" s="657"/>
      <c r="CV49" s="657"/>
      <c r="CW49" s="657"/>
      <c r="CX49" s="657"/>
      <c r="CY49" s="658"/>
      <c r="CZ49" s="659">
        <v>100</v>
      </c>
      <c r="DA49" s="660"/>
      <c r="DB49" s="660"/>
      <c r="DC49" s="661"/>
      <c r="DD49" s="662">
        <v>20674455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Wkpszn5EK7JHvhovZx3Nqo7e8CjvJ284VhQA6SOJb7OzrgF+Y1kJPuQCVM49qMpmWQAuRQALamTu3ObRPmuw==" saltValue="ExnLlAa5JSJz5gOGN/J8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4" zoomScale="55" zoomScaleNormal="55" zoomScaleSheetLayoutView="70" workbookViewId="0">
      <selection activeCell="AF73" sqref="AF73:AJ7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39271</v>
      </c>
      <c r="R7" s="1174"/>
      <c r="S7" s="1174"/>
      <c r="T7" s="1174"/>
      <c r="U7" s="1174"/>
      <c r="V7" s="1174">
        <v>36381</v>
      </c>
      <c r="W7" s="1174"/>
      <c r="X7" s="1174"/>
      <c r="Y7" s="1174"/>
      <c r="Z7" s="1174"/>
      <c r="AA7" s="1174">
        <v>2890</v>
      </c>
      <c r="AB7" s="1174"/>
      <c r="AC7" s="1174"/>
      <c r="AD7" s="1174"/>
      <c r="AE7" s="1175"/>
      <c r="AF7" s="1176">
        <v>830</v>
      </c>
      <c r="AG7" s="1177"/>
      <c r="AH7" s="1177"/>
      <c r="AI7" s="1177"/>
      <c r="AJ7" s="1178"/>
      <c r="AK7" s="1160">
        <v>553</v>
      </c>
      <c r="AL7" s="1161"/>
      <c r="AM7" s="1161"/>
      <c r="AN7" s="1161"/>
      <c r="AO7" s="1161"/>
      <c r="AP7" s="1161">
        <v>29651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580</v>
      </c>
      <c r="BT7" s="1165"/>
      <c r="BU7" s="1165"/>
      <c r="BV7" s="1165"/>
      <c r="BW7" s="1165"/>
      <c r="BX7" s="1165"/>
      <c r="BY7" s="1165"/>
      <c r="BZ7" s="1165"/>
      <c r="CA7" s="1165"/>
      <c r="CB7" s="1165"/>
      <c r="CC7" s="1165"/>
      <c r="CD7" s="1165"/>
      <c r="CE7" s="1165"/>
      <c r="CF7" s="1165"/>
      <c r="CG7" s="1166"/>
      <c r="CH7" s="1157">
        <v>5</v>
      </c>
      <c r="CI7" s="1158"/>
      <c r="CJ7" s="1158"/>
      <c r="CK7" s="1158"/>
      <c r="CL7" s="1159"/>
      <c r="CM7" s="1157">
        <v>169</v>
      </c>
      <c r="CN7" s="1158"/>
      <c r="CO7" s="1158"/>
      <c r="CP7" s="1158"/>
      <c r="CQ7" s="1159"/>
      <c r="CR7" s="1157">
        <v>63</v>
      </c>
      <c r="CS7" s="1158"/>
      <c r="CT7" s="1158"/>
      <c r="CU7" s="1158"/>
      <c r="CV7" s="1159"/>
      <c r="CW7" s="1157">
        <v>20</v>
      </c>
      <c r="CX7" s="1158"/>
      <c r="CY7" s="1158"/>
      <c r="CZ7" s="1158"/>
      <c r="DA7" s="1159"/>
      <c r="DB7" s="1157">
        <v>95</v>
      </c>
      <c r="DC7" s="1158"/>
      <c r="DD7" s="1158"/>
      <c r="DE7" s="1158"/>
      <c r="DF7" s="1159"/>
      <c r="DG7" s="1157" t="s">
        <v>584</v>
      </c>
      <c r="DH7" s="1158"/>
      <c r="DI7" s="1158"/>
      <c r="DJ7" s="1158"/>
      <c r="DK7" s="1159"/>
      <c r="DL7" s="1157" t="s">
        <v>584</v>
      </c>
      <c r="DM7" s="1158"/>
      <c r="DN7" s="1158"/>
      <c r="DO7" s="1158"/>
      <c r="DP7" s="1159"/>
      <c r="DQ7" s="1157" t="s">
        <v>584</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6</v>
      </c>
      <c r="R8" s="1113"/>
      <c r="S8" s="1113"/>
      <c r="T8" s="1113"/>
      <c r="U8" s="1113"/>
      <c r="V8" s="1113">
        <v>6</v>
      </c>
      <c r="W8" s="1113"/>
      <c r="X8" s="1113"/>
      <c r="Y8" s="1113"/>
      <c r="Z8" s="1113"/>
      <c r="AA8" s="1113" t="s">
        <v>578</v>
      </c>
      <c r="AB8" s="1113"/>
      <c r="AC8" s="1113"/>
      <c r="AD8" s="1113"/>
      <c r="AE8" s="1114"/>
      <c r="AF8" s="1088" t="s">
        <v>380</v>
      </c>
      <c r="AG8" s="1089"/>
      <c r="AH8" s="1089"/>
      <c r="AI8" s="1089"/>
      <c r="AJ8" s="1090"/>
      <c r="AK8" s="1155" t="s">
        <v>578</v>
      </c>
      <c r="AL8" s="1156"/>
      <c r="AM8" s="1156"/>
      <c r="AN8" s="1156"/>
      <c r="AO8" s="1156"/>
      <c r="AP8" s="1156" t="s">
        <v>578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-8</v>
      </c>
      <c r="CI8" s="1059"/>
      <c r="CJ8" s="1059"/>
      <c r="CK8" s="1059"/>
      <c r="CL8" s="1060"/>
      <c r="CM8" s="1058">
        <v>2338</v>
      </c>
      <c r="CN8" s="1059"/>
      <c r="CO8" s="1059"/>
      <c r="CP8" s="1059"/>
      <c r="CQ8" s="1060"/>
      <c r="CR8" s="1058">
        <v>1006</v>
      </c>
      <c r="CS8" s="1059"/>
      <c r="CT8" s="1059"/>
      <c r="CU8" s="1059"/>
      <c r="CV8" s="1060"/>
      <c r="CW8" s="1058" t="s">
        <v>584</v>
      </c>
      <c r="CX8" s="1059"/>
      <c r="CY8" s="1059"/>
      <c r="CZ8" s="1059"/>
      <c r="DA8" s="1060"/>
      <c r="DB8" s="1058" t="s">
        <v>584</v>
      </c>
      <c r="DC8" s="1059"/>
      <c r="DD8" s="1059"/>
      <c r="DE8" s="1059"/>
      <c r="DF8" s="1060"/>
      <c r="DG8" s="1058" t="s">
        <v>584</v>
      </c>
      <c r="DH8" s="1059"/>
      <c r="DI8" s="1059"/>
      <c r="DJ8" s="1059"/>
      <c r="DK8" s="1060"/>
      <c r="DL8" s="1058" t="s">
        <v>584</v>
      </c>
      <c r="DM8" s="1059"/>
      <c r="DN8" s="1059"/>
      <c r="DO8" s="1059"/>
      <c r="DP8" s="1060"/>
      <c r="DQ8" s="1058" t="s">
        <v>584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0</v>
      </c>
      <c r="CI9" s="1059"/>
      <c r="CJ9" s="1059"/>
      <c r="CK9" s="1059"/>
      <c r="CL9" s="1060"/>
      <c r="CM9" s="1058">
        <v>115</v>
      </c>
      <c r="CN9" s="1059"/>
      <c r="CO9" s="1059"/>
      <c r="CP9" s="1059"/>
      <c r="CQ9" s="1060"/>
      <c r="CR9" s="1058">
        <v>20</v>
      </c>
      <c r="CS9" s="1059"/>
      <c r="CT9" s="1059"/>
      <c r="CU9" s="1059"/>
      <c r="CV9" s="1060"/>
      <c r="CW9" s="1058" t="s">
        <v>584</v>
      </c>
      <c r="CX9" s="1059"/>
      <c r="CY9" s="1059"/>
      <c r="CZ9" s="1059"/>
      <c r="DA9" s="1060"/>
      <c r="DB9" s="1058" t="s">
        <v>584</v>
      </c>
      <c r="DC9" s="1059"/>
      <c r="DD9" s="1059"/>
      <c r="DE9" s="1059"/>
      <c r="DF9" s="1060"/>
      <c r="DG9" s="1058" t="s">
        <v>584</v>
      </c>
      <c r="DH9" s="1059"/>
      <c r="DI9" s="1059"/>
      <c r="DJ9" s="1059"/>
      <c r="DK9" s="1060"/>
      <c r="DL9" s="1058" t="s">
        <v>584</v>
      </c>
      <c r="DM9" s="1059"/>
      <c r="DN9" s="1059"/>
      <c r="DO9" s="1059"/>
      <c r="DP9" s="1060"/>
      <c r="DQ9" s="1058" t="s">
        <v>584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583</v>
      </c>
      <c r="BT10" s="1084"/>
      <c r="BU10" s="1084"/>
      <c r="BV10" s="1084"/>
      <c r="BW10" s="1084"/>
      <c r="BX10" s="1084"/>
      <c r="BY10" s="1084"/>
      <c r="BZ10" s="1084"/>
      <c r="CA10" s="1084"/>
      <c r="CB10" s="1084"/>
      <c r="CC10" s="1084"/>
      <c r="CD10" s="1084"/>
      <c r="CE10" s="1084"/>
      <c r="CF10" s="1084"/>
      <c r="CG10" s="1085"/>
      <c r="CH10" s="1058">
        <v>12</v>
      </c>
      <c r="CI10" s="1059"/>
      <c r="CJ10" s="1059"/>
      <c r="CK10" s="1059"/>
      <c r="CL10" s="1060"/>
      <c r="CM10" s="1058">
        <v>73</v>
      </c>
      <c r="CN10" s="1059"/>
      <c r="CO10" s="1059"/>
      <c r="CP10" s="1059"/>
      <c r="CQ10" s="1060"/>
      <c r="CR10" s="1058">
        <v>25</v>
      </c>
      <c r="CS10" s="1059"/>
      <c r="CT10" s="1059"/>
      <c r="CU10" s="1059"/>
      <c r="CV10" s="1060"/>
      <c r="CW10" s="1058" t="s">
        <v>584</v>
      </c>
      <c r="CX10" s="1059"/>
      <c r="CY10" s="1059"/>
      <c r="CZ10" s="1059"/>
      <c r="DA10" s="1060"/>
      <c r="DB10" s="1058" t="s">
        <v>584</v>
      </c>
      <c r="DC10" s="1059"/>
      <c r="DD10" s="1059"/>
      <c r="DE10" s="1059"/>
      <c r="DF10" s="1060"/>
      <c r="DG10" s="1058" t="s">
        <v>585</v>
      </c>
      <c r="DH10" s="1059"/>
      <c r="DI10" s="1059"/>
      <c r="DJ10" s="1059"/>
      <c r="DK10" s="1060"/>
      <c r="DL10" s="1058" t="s">
        <v>584</v>
      </c>
      <c r="DM10" s="1059"/>
      <c r="DN10" s="1059"/>
      <c r="DO10" s="1059"/>
      <c r="DP10" s="1060"/>
      <c r="DQ10" s="1058" t="s">
        <v>584</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39277</v>
      </c>
      <c r="R23" s="1138"/>
      <c r="S23" s="1138"/>
      <c r="T23" s="1138"/>
      <c r="U23" s="1138"/>
      <c r="V23" s="1138">
        <v>36387</v>
      </c>
      <c r="W23" s="1138"/>
      <c r="X23" s="1138"/>
      <c r="Y23" s="1138"/>
      <c r="Z23" s="1138"/>
      <c r="AA23" s="1138">
        <v>2890</v>
      </c>
      <c r="AB23" s="1138"/>
      <c r="AC23" s="1138"/>
      <c r="AD23" s="1138"/>
      <c r="AE23" s="1139"/>
      <c r="AF23" s="1140">
        <v>830</v>
      </c>
      <c r="AG23" s="1138"/>
      <c r="AH23" s="1138"/>
      <c r="AI23" s="1138"/>
      <c r="AJ23" s="1141"/>
      <c r="AK23" s="1142"/>
      <c r="AL23" s="1143"/>
      <c r="AM23" s="1143"/>
      <c r="AN23" s="1143"/>
      <c r="AO23" s="1143"/>
      <c r="AP23" s="1138">
        <v>29651</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8057</v>
      </c>
      <c r="R28" s="1123"/>
      <c r="S28" s="1123"/>
      <c r="T28" s="1123"/>
      <c r="U28" s="1123"/>
      <c r="V28" s="1123">
        <v>8331</v>
      </c>
      <c r="W28" s="1123"/>
      <c r="X28" s="1123"/>
      <c r="Y28" s="1123"/>
      <c r="Z28" s="1123"/>
      <c r="AA28" s="1123">
        <v>-273</v>
      </c>
      <c r="AB28" s="1123"/>
      <c r="AC28" s="1123"/>
      <c r="AD28" s="1123"/>
      <c r="AE28" s="1124"/>
      <c r="AF28" s="1125">
        <v>-273</v>
      </c>
      <c r="AG28" s="1123"/>
      <c r="AH28" s="1123"/>
      <c r="AI28" s="1123"/>
      <c r="AJ28" s="1126"/>
      <c r="AK28" s="1127">
        <v>677</v>
      </c>
      <c r="AL28" s="1115"/>
      <c r="AM28" s="1115"/>
      <c r="AN28" s="1115"/>
      <c r="AO28" s="1115"/>
      <c r="AP28" s="1115" t="s">
        <v>579</v>
      </c>
      <c r="AQ28" s="1115"/>
      <c r="AR28" s="1115"/>
      <c r="AS28" s="1115"/>
      <c r="AT28" s="1115"/>
      <c r="AU28" s="1115" t="s">
        <v>579</v>
      </c>
      <c r="AV28" s="1115"/>
      <c r="AW28" s="1115"/>
      <c r="AX28" s="1115"/>
      <c r="AY28" s="1115"/>
      <c r="AZ28" s="1116" t="s">
        <v>579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254</v>
      </c>
      <c r="R29" s="1113"/>
      <c r="S29" s="1113"/>
      <c r="T29" s="1113"/>
      <c r="U29" s="1113"/>
      <c r="V29" s="1113">
        <v>244</v>
      </c>
      <c r="W29" s="1113"/>
      <c r="X29" s="1113"/>
      <c r="Y29" s="1113"/>
      <c r="Z29" s="1113"/>
      <c r="AA29" s="1113">
        <v>10</v>
      </c>
      <c r="AB29" s="1113"/>
      <c r="AC29" s="1113"/>
      <c r="AD29" s="1113"/>
      <c r="AE29" s="1114"/>
      <c r="AF29" s="1088">
        <v>10</v>
      </c>
      <c r="AG29" s="1089"/>
      <c r="AH29" s="1089"/>
      <c r="AI29" s="1089"/>
      <c r="AJ29" s="1090"/>
      <c r="AK29" s="1049" t="s">
        <v>579</v>
      </c>
      <c r="AL29" s="1040"/>
      <c r="AM29" s="1040"/>
      <c r="AN29" s="1040"/>
      <c r="AO29" s="1040"/>
      <c r="AP29" s="1040" t="s">
        <v>579</v>
      </c>
      <c r="AQ29" s="1040"/>
      <c r="AR29" s="1040"/>
      <c r="AS29" s="1040"/>
      <c r="AT29" s="1040"/>
      <c r="AU29" s="1040" t="s">
        <v>579</v>
      </c>
      <c r="AV29" s="1040"/>
      <c r="AW29" s="1040"/>
      <c r="AX29" s="1040"/>
      <c r="AY29" s="1040"/>
      <c r="AZ29" s="1111" t="s">
        <v>579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873</v>
      </c>
      <c r="R30" s="1113"/>
      <c r="S30" s="1113"/>
      <c r="T30" s="1113"/>
      <c r="U30" s="1113"/>
      <c r="V30" s="1113">
        <v>849</v>
      </c>
      <c r="W30" s="1113"/>
      <c r="X30" s="1113"/>
      <c r="Y30" s="1113"/>
      <c r="Z30" s="1113"/>
      <c r="AA30" s="1113">
        <v>24</v>
      </c>
      <c r="AB30" s="1113"/>
      <c r="AC30" s="1113"/>
      <c r="AD30" s="1113"/>
      <c r="AE30" s="1114"/>
      <c r="AF30" s="1088">
        <v>24</v>
      </c>
      <c r="AG30" s="1089"/>
      <c r="AH30" s="1089"/>
      <c r="AI30" s="1089"/>
      <c r="AJ30" s="1090"/>
      <c r="AK30" s="1049">
        <v>266</v>
      </c>
      <c r="AL30" s="1040"/>
      <c r="AM30" s="1040"/>
      <c r="AN30" s="1040"/>
      <c r="AO30" s="1040"/>
      <c r="AP30" s="1040" t="s">
        <v>579</v>
      </c>
      <c r="AQ30" s="1040"/>
      <c r="AR30" s="1040"/>
      <c r="AS30" s="1040"/>
      <c r="AT30" s="1040"/>
      <c r="AU30" s="1040" t="s">
        <v>579</v>
      </c>
      <c r="AV30" s="1040"/>
      <c r="AW30" s="1040"/>
      <c r="AX30" s="1040"/>
      <c r="AY30" s="1040"/>
      <c r="AZ30" s="1111" t="s">
        <v>579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5607</v>
      </c>
      <c r="R31" s="1113"/>
      <c r="S31" s="1113"/>
      <c r="T31" s="1113"/>
      <c r="U31" s="1113"/>
      <c r="V31" s="1113">
        <v>5607</v>
      </c>
      <c r="W31" s="1113"/>
      <c r="X31" s="1113"/>
      <c r="Y31" s="1113"/>
      <c r="Z31" s="1113"/>
      <c r="AA31" s="1113">
        <v>1</v>
      </c>
      <c r="AB31" s="1113"/>
      <c r="AC31" s="1113"/>
      <c r="AD31" s="1113"/>
      <c r="AE31" s="1114"/>
      <c r="AF31" s="1088">
        <v>1</v>
      </c>
      <c r="AG31" s="1089"/>
      <c r="AH31" s="1089"/>
      <c r="AI31" s="1089"/>
      <c r="AJ31" s="1090"/>
      <c r="AK31" s="1049">
        <v>863</v>
      </c>
      <c r="AL31" s="1040"/>
      <c r="AM31" s="1040"/>
      <c r="AN31" s="1040"/>
      <c r="AO31" s="1040"/>
      <c r="AP31" s="1040" t="s">
        <v>579</v>
      </c>
      <c r="AQ31" s="1040"/>
      <c r="AR31" s="1040"/>
      <c r="AS31" s="1040"/>
      <c r="AT31" s="1040"/>
      <c r="AU31" s="1040" t="s">
        <v>579</v>
      </c>
      <c r="AV31" s="1040"/>
      <c r="AW31" s="1040"/>
      <c r="AX31" s="1040"/>
      <c r="AY31" s="1040"/>
      <c r="AZ31" s="1111" t="s">
        <v>579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756</v>
      </c>
      <c r="R32" s="1113"/>
      <c r="S32" s="1113"/>
      <c r="T32" s="1113"/>
      <c r="U32" s="1113"/>
      <c r="V32" s="1113">
        <v>761</v>
      </c>
      <c r="W32" s="1113"/>
      <c r="X32" s="1113"/>
      <c r="Y32" s="1113"/>
      <c r="Z32" s="1113"/>
      <c r="AA32" s="1113">
        <v>-5</v>
      </c>
      <c r="AB32" s="1113"/>
      <c r="AC32" s="1113"/>
      <c r="AD32" s="1113"/>
      <c r="AE32" s="1114"/>
      <c r="AF32" s="1088">
        <v>1151</v>
      </c>
      <c r="AG32" s="1089"/>
      <c r="AH32" s="1089"/>
      <c r="AI32" s="1089"/>
      <c r="AJ32" s="1090"/>
      <c r="AK32" s="1049">
        <v>81</v>
      </c>
      <c r="AL32" s="1040"/>
      <c r="AM32" s="1040"/>
      <c r="AN32" s="1040"/>
      <c r="AO32" s="1040"/>
      <c r="AP32" s="1040">
        <v>2144</v>
      </c>
      <c r="AQ32" s="1040"/>
      <c r="AR32" s="1040"/>
      <c r="AS32" s="1040"/>
      <c r="AT32" s="1040"/>
      <c r="AU32" s="1040">
        <v>684</v>
      </c>
      <c r="AV32" s="1040"/>
      <c r="AW32" s="1040"/>
      <c r="AX32" s="1040"/>
      <c r="AY32" s="1040"/>
      <c r="AZ32" s="1111" t="s">
        <v>579</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134</v>
      </c>
      <c r="R33" s="1113"/>
      <c r="S33" s="1113"/>
      <c r="T33" s="1113"/>
      <c r="U33" s="1113"/>
      <c r="V33" s="1113">
        <v>94</v>
      </c>
      <c r="W33" s="1113"/>
      <c r="X33" s="1113"/>
      <c r="Y33" s="1113"/>
      <c r="Z33" s="1113"/>
      <c r="AA33" s="1113">
        <v>40</v>
      </c>
      <c r="AB33" s="1113"/>
      <c r="AC33" s="1113"/>
      <c r="AD33" s="1113"/>
      <c r="AE33" s="1114"/>
      <c r="AF33" s="1088">
        <v>679</v>
      </c>
      <c r="AG33" s="1089"/>
      <c r="AH33" s="1089"/>
      <c r="AI33" s="1089"/>
      <c r="AJ33" s="1090"/>
      <c r="AK33" s="1049">
        <v>0</v>
      </c>
      <c r="AL33" s="1040"/>
      <c r="AM33" s="1040"/>
      <c r="AN33" s="1040"/>
      <c r="AO33" s="1040"/>
      <c r="AP33" s="1040">
        <v>318</v>
      </c>
      <c r="AQ33" s="1040"/>
      <c r="AR33" s="1040"/>
      <c r="AS33" s="1040"/>
      <c r="AT33" s="1040"/>
      <c r="AU33" s="1040" t="s">
        <v>579</v>
      </c>
      <c r="AV33" s="1040"/>
      <c r="AW33" s="1040"/>
      <c r="AX33" s="1040"/>
      <c r="AY33" s="1040"/>
      <c r="AZ33" s="1111" t="s">
        <v>579</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2114</v>
      </c>
      <c r="R34" s="1113"/>
      <c r="S34" s="1113"/>
      <c r="T34" s="1113"/>
      <c r="U34" s="1113"/>
      <c r="V34" s="1113">
        <v>2028</v>
      </c>
      <c r="W34" s="1113"/>
      <c r="X34" s="1113"/>
      <c r="Y34" s="1113"/>
      <c r="Z34" s="1113"/>
      <c r="AA34" s="1113">
        <v>86</v>
      </c>
      <c r="AB34" s="1113"/>
      <c r="AC34" s="1113"/>
      <c r="AD34" s="1113"/>
      <c r="AE34" s="1114"/>
      <c r="AF34" s="1088" t="s">
        <v>402</v>
      </c>
      <c r="AG34" s="1089"/>
      <c r="AH34" s="1089"/>
      <c r="AI34" s="1089"/>
      <c r="AJ34" s="1090"/>
      <c r="AK34" s="1049">
        <v>945</v>
      </c>
      <c r="AL34" s="1040"/>
      <c r="AM34" s="1040"/>
      <c r="AN34" s="1040"/>
      <c r="AO34" s="1040"/>
      <c r="AP34" s="1040">
        <v>14525</v>
      </c>
      <c r="AQ34" s="1040"/>
      <c r="AR34" s="1040"/>
      <c r="AS34" s="1040"/>
      <c r="AT34" s="1040"/>
      <c r="AU34" s="1040">
        <v>11983</v>
      </c>
      <c r="AV34" s="1040"/>
      <c r="AW34" s="1040"/>
      <c r="AX34" s="1040"/>
      <c r="AY34" s="1040"/>
      <c r="AZ34" s="1111" t="s">
        <v>579</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69</v>
      </c>
      <c r="R35" s="1113"/>
      <c r="S35" s="1113"/>
      <c r="T35" s="1113"/>
      <c r="U35" s="1113"/>
      <c r="V35" s="1113">
        <v>69</v>
      </c>
      <c r="W35" s="1113"/>
      <c r="X35" s="1113"/>
      <c r="Y35" s="1113"/>
      <c r="Z35" s="1113"/>
      <c r="AA35" s="1113" t="s">
        <v>579</v>
      </c>
      <c r="AB35" s="1113"/>
      <c r="AC35" s="1113"/>
      <c r="AD35" s="1113"/>
      <c r="AE35" s="1114"/>
      <c r="AF35" s="1088" t="s">
        <v>402</v>
      </c>
      <c r="AG35" s="1089"/>
      <c r="AH35" s="1089"/>
      <c r="AI35" s="1089"/>
      <c r="AJ35" s="1090"/>
      <c r="AK35" s="1049">
        <v>57</v>
      </c>
      <c r="AL35" s="1040"/>
      <c r="AM35" s="1040"/>
      <c r="AN35" s="1040"/>
      <c r="AO35" s="1040"/>
      <c r="AP35" s="1040" t="s">
        <v>579</v>
      </c>
      <c r="AQ35" s="1040"/>
      <c r="AR35" s="1040"/>
      <c r="AS35" s="1040"/>
      <c r="AT35" s="1040"/>
      <c r="AU35" s="1040" t="s">
        <v>579</v>
      </c>
      <c r="AV35" s="1040"/>
      <c r="AW35" s="1040"/>
      <c r="AX35" s="1040"/>
      <c r="AY35" s="1040"/>
      <c r="AZ35" s="1111" t="s">
        <v>579</v>
      </c>
      <c r="BA35" s="1111"/>
      <c r="BB35" s="1111"/>
      <c r="BC35" s="1111"/>
      <c r="BD35" s="1111"/>
      <c r="BE35" s="1101" t="s">
        <v>404</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405</v>
      </c>
      <c r="C36" s="1107"/>
      <c r="D36" s="1107"/>
      <c r="E36" s="1107"/>
      <c r="F36" s="1107"/>
      <c r="G36" s="1107"/>
      <c r="H36" s="1107"/>
      <c r="I36" s="1107"/>
      <c r="J36" s="1107"/>
      <c r="K36" s="1107"/>
      <c r="L36" s="1107"/>
      <c r="M36" s="1107"/>
      <c r="N36" s="1107"/>
      <c r="O36" s="1107"/>
      <c r="P36" s="1108"/>
      <c r="Q36" s="1112">
        <v>1</v>
      </c>
      <c r="R36" s="1113"/>
      <c r="S36" s="1113"/>
      <c r="T36" s="1113"/>
      <c r="U36" s="1113"/>
      <c r="V36" s="1113">
        <v>1</v>
      </c>
      <c r="W36" s="1113"/>
      <c r="X36" s="1113"/>
      <c r="Y36" s="1113"/>
      <c r="Z36" s="1113"/>
      <c r="AA36" s="1113" t="s">
        <v>579</v>
      </c>
      <c r="AB36" s="1113"/>
      <c r="AC36" s="1113"/>
      <c r="AD36" s="1113"/>
      <c r="AE36" s="1114"/>
      <c r="AF36" s="1088" t="s">
        <v>402</v>
      </c>
      <c r="AG36" s="1089"/>
      <c r="AH36" s="1089"/>
      <c r="AI36" s="1089"/>
      <c r="AJ36" s="1090"/>
      <c r="AK36" s="1049">
        <v>1</v>
      </c>
      <c r="AL36" s="1040"/>
      <c r="AM36" s="1040"/>
      <c r="AN36" s="1040"/>
      <c r="AO36" s="1040"/>
      <c r="AP36" s="1040" t="s">
        <v>579</v>
      </c>
      <c r="AQ36" s="1040"/>
      <c r="AR36" s="1040"/>
      <c r="AS36" s="1040"/>
      <c r="AT36" s="1040"/>
      <c r="AU36" s="1040" t="s">
        <v>579</v>
      </c>
      <c r="AV36" s="1040"/>
      <c r="AW36" s="1040"/>
      <c r="AX36" s="1040"/>
      <c r="AY36" s="1040"/>
      <c r="AZ36" s="1111" t="s">
        <v>579</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1591</v>
      </c>
      <c r="AG63" s="1028"/>
      <c r="AH63" s="1028"/>
      <c r="AI63" s="1028"/>
      <c r="AJ63" s="1099"/>
      <c r="AK63" s="1100"/>
      <c r="AL63" s="1032"/>
      <c r="AM63" s="1032"/>
      <c r="AN63" s="1032"/>
      <c r="AO63" s="1032"/>
      <c r="AP63" s="1028">
        <v>16987</v>
      </c>
      <c r="AQ63" s="1028"/>
      <c r="AR63" s="1028"/>
      <c r="AS63" s="1028"/>
      <c r="AT63" s="1028"/>
      <c r="AU63" s="1028">
        <v>12667</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586</v>
      </c>
      <c r="C68" s="1055"/>
      <c r="D68" s="1055"/>
      <c r="E68" s="1055"/>
      <c r="F68" s="1055"/>
      <c r="G68" s="1055"/>
      <c r="H68" s="1055"/>
      <c r="I68" s="1055"/>
      <c r="J68" s="1055"/>
      <c r="K68" s="1055"/>
      <c r="L68" s="1055"/>
      <c r="M68" s="1055"/>
      <c r="N68" s="1055"/>
      <c r="O68" s="1055"/>
      <c r="P68" s="1056"/>
      <c r="Q68" s="1057">
        <v>381</v>
      </c>
      <c r="R68" s="1051"/>
      <c r="S68" s="1051"/>
      <c r="T68" s="1051"/>
      <c r="U68" s="1051"/>
      <c r="V68" s="1051">
        <v>344</v>
      </c>
      <c r="W68" s="1051"/>
      <c r="X68" s="1051"/>
      <c r="Y68" s="1051"/>
      <c r="Z68" s="1051"/>
      <c r="AA68" s="1051">
        <v>37</v>
      </c>
      <c r="AB68" s="1051"/>
      <c r="AC68" s="1051"/>
      <c r="AD68" s="1051"/>
      <c r="AE68" s="1051"/>
      <c r="AF68" s="1051">
        <v>37</v>
      </c>
      <c r="AG68" s="1051"/>
      <c r="AH68" s="1051"/>
      <c r="AI68" s="1051"/>
      <c r="AJ68" s="1051"/>
      <c r="AK68" s="1051" t="s">
        <v>584</v>
      </c>
      <c r="AL68" s="1051"/>
      <c r="AM68" s="1051"/>
      <c r="AN68" s="1051"/>
      <c r="AO68" s="1051"/>
      <c r="AP68" s="1051" t="s">
        <v>584</v>
      </c>
      <c r="AQ68" s="1051"/>
      <c r="AR68" s="1051"/>
      <c r="AS68" s="1051"/>
      <c r="AT68" s="1051"/>
      <c r="AU68" s="1051" t="s">
        <v>584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587</v>
      </c>
      <c r="C69" s="1044"/>
      <c r="D69" s="1044"/>
      <c r="E69" s="1044"/>
      <c r="F69" s="1044"/>
      <c r="G69" s="1044"/>
      <c r="H69" s="1044"/>
      <c r="I69" s="1044"/>
      <c r="J69" s="1044"/>
      <c r="K69" s="1044"/>
      <c r="L69" s="1044"/>
      <c r="M69" s="1044"/>
      <c r="N69" s="1044"/>
      <c r="O69" s="1044"/>
      <c r="P69" s="1045"/>
      <c r="Q69" s="1046">
        <v>90</v>
      </c>
      <c r="R69" s="1040"/>
      <c r="S69" s="1040"/>
      <c r="T69" s="1040"/>
      <c r="U69" s="1040"/>
      <c r="V69" s="1040">
        <v>90</v>
      </c>
      <c r="W69" s="1040"/>
      <c r="X69" s="1040"/>
      <c r="Y69" s="1040"/>
      <c r="Z69" s="1040"/>
      <c r="AA69" s="1040">
        <v>0</v>
      </c>
      <c r="AB69" s="1040"/>
      <c r="AC69" s="1040"/>
      <c r="AD69" s="1040"/>
      <c r="AE69" s="1040"/>
      <c r="AF69" s="1040">
        <v>0</v>
      </c>
      <c r="AG69" s="1040"/>
      <c r="AH69" s="1040"/>
      <c r="AI69" s="1040"/>
      <c r="AJ69" s="1040"/>
      <c r="AK69" s="1040">
        <v>2</v>
      </c>
      <c r="AL69" s="1040"/>
      <c r="AM69" s="1040"/>
      <c r="AN69" s="1040"/>
      <c r="AO69" s="1040"/>
      <c r="AP69" s="1040" t="s">
        <v>584</v>
      </c>
      <c r="AQ69" s="1040"/>
      <c r="AR69" s="1040"/>
      <c r="AS69" s="1040"/>
      <c r="AT69" s="1040"/>
      <c r="AU69" s="1040" t="s">
        <v>584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588</v>
      </c>
      <c r="C70" s="1044"/>
      <c r="D70" s="1044"/>
      <c r="E70" s="1044"/>
      <c r="F70" s="1044"/>
      <c r="G70" s="1044"/>
      <c r="H70" s="1044"/>
      <c r="I70" s="1044"/>
      <c r="J70" s="1044"/>
      <c r="K70" s="1044"/>
      <c r="L70" s="1044"/>
      <c r="M70" s="1044"/>
      <c r="N70" s="1044"/>
      <c r="O70" s="1044"/>
      <c r="P70" s="1045"/>
      <c r="Q70" s="1046">
        <v>11954</v>
      </c>
      <c r="R70" s="1040"/>
      <c r="S70" s="1040"/>
      <c r="T70" s="1040"/>
      <c r="U70" s="1040"/>
      <c r="V70" s="1040">
        <v>11741</v>
      </c>
      <c r="W70" s="1040"/>
      <c r="X70" s="1040"/>
      <c r="Y70" s="1040"/>
      <c r="Z70" s="1040"/>
      <c r="AA70" s="1040">
        <v>213</v>
      </c>
      <c r="AB70" s="1040"/>
      <c r="AC70" s="1040"/>
      <c r="AD70" s="1040"/>
      <c r="AE70" s="1040"/>
      <c r="AF70" s="1040">
        <v>213</v>
      </c>
      <c r="AG70" s="1040"/>
      <c r="AH70" s="1040"/>
      <c r="AI70" s="1040"/>
      <c r="AJ70" s="1040"/>
      <c r="AK70" s="1040" t="s">
        <v>584</v>
      </c>
      <c r="AL70" s="1040"/>
      <c r="AM70" s="1040"/>
      <c r="AN70" s="1040"/>
      <c r="AO70" s="1040"/>
      <c r="AP70" s="1040" t="s">
        <v>584</v>
      </c>
      <c r="AQ70" s="1040"/>
      <c r="AR70" s="1040"/>
      <c r="AS70" s="1040"/>
      <c r="AT70" s="1040"/>
      <c r="AU70" s="1040" t="s">
        <v>584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v>59</v>
      </c>
      <c r="R71" s="1040"/>
      <c r="S71" s="1040"/>
      <c r="T71" s="1040"/>
      <c r="U71" s="1040"/>
      <c r="V71" s="1040">
        <v>59</v>
      </c>
      <c r="W71" s="1040"/>
      <c r="X71" s="1040"/>
      <c r="Y71" s="1040"/>
      <c r="Z71" s="1040"/>
      <c r="AA71" s="1040" t="s">
        <v>584</v>
      </c>
      <c r="AB71" s="1040"/>
      <c r="AC71" s="1040"/>
      <c r="AD71" s="1040"/>
      <c r="AE71" s="1040"/>
      <c r="AF71" s="1040" t="s">
        <v>584</v>
      </c>
      <c r="AG71" s="1040"/>
      <c r="AH71" s="1040"/>
      <c r="AI71" s="1040"/>
      <c r="AJ71" s="1040"/>
      <c r="AK71" s="1040" t="s">
        <v>584</v>
      </c>
      <c r="AL71" s="1040"/>
      <c r="AM71" s="1040"/>
      <c r="AN71" s="1040"/>
      <c r="AO71" s="1040"/>
      <c r="AP71" s="1040" t="s">
        <v>584</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590</v>
      </c>
      <c r="C72" s="1044"/>
      <c r="D72" s="1044"/>
      <c r="E72" s="1044"/>
      <c r="F72" s="1044"/>
      <c r="G72" s="1044"/>
      <c r="H72" s="1044"/>
      <c r="I72" s="1044"/>
      <c r="J72" s="1044"/>
      <c r="K72" s="1044"/>
      <c r="L72" s="1044"/>
      <c r="M72" s="1044"/>
      <c r="N72" s="1044"/>
      <c r="O72" s="1044"/>
      <c r="P72" s="1045"/>
      <c r="Q72" s="1046">
        <v>146</v>
      </c>
      <c r="R72" s="1040"/>
      <c r="S72" s="1040"/>
      <c r="T72" s="1040"/>
      <c r="U72" s="1040"/>
      <c r="V72" s="1040">
        <v>141</v>
      </c>
      <c r="W72" s="1040"/>
      <c r="X72" s="1040"/>
      <c r="Y72" s="1040"/>
      <c r="Z72" s="1040"/>
      <c r="AA72" s="1040">
        <v>5</v>
      </c>
      <c r="AB72" s="1040"/>
      <c r="AC72" s="1040"/>
      <c r="AD72" s="1040"/>
      <c r="AE72" s="1040"/>
      <c r="AF72" s="1040">
        <v>5</v>
      </c>
      <c r="AG72" s="1040"/>
      <c r="AH72" s="1040"/>
      <c r="AI72" s="1040"/>
      <c r="AJ72" s="1040"/>
      <c r="AK72" s="1040" t="s">
        <v>584</v>
      </c>
      <c r="AL72" s="1040"/>
      <c r="AM72" s="1040"/>
      <c r="AN72" s="1040"/>
      <c r="AO72" s="1040"/>
      <c r="AP72" s="1040" t="s">
        <v>584</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591</v>
      </c>
      <c r="C73" s="1044"/>
      <c r="D73" s="1044"/>
      <c r="E73" s="1044"/>
      <c r="F73" s="1044"/>
      <c r="G73" s="1044"/>
      <c r="H73" s="1044"/>
      <c r="I73" s="1044"/>
      <c r="J73" s="1044"/>
      <c r="K73" s="1044"/>
      <c r="L73" s="1044"/>
      <c r="M73" s="1044"/>
      <c r="N73" s="1044"/>
      <c r="O73" s="1044"/>
      <c r="P73" s="1045"/>
      <c r="Q73" s="1046">
        <v>1333</v>
      </c>
      <c r="R73" s="1040"/>
      <c r="S73" s="1040"/>
      <c r="T73" s="1040"/>
      <c r="U73" s="1040"/>
      <c r="V73" s="1040">
        <v>1280</v>
      </c>
      <c r="W73" s="1040"/>
      <c r="X73" s="1040"/>
      <c r="Y73" s="1040"/>
      <c r="Z73" s="1040"/>
      <c r="AA73" s="1040">
        <v>53</v>
      </c>
      <c r="AB73" s="1040"/>
      <c r="AC73" s="1040"/>
      <c r="AD73" s="1040"/>
      <c r="AE73" s="1040"/>
      <c r="AF73" s="1040">
        <v>45</v>
      </c>
      <c r="AG73" s="1040"/>
      <c r="AH73" s="1040"/>
      <c r="AI73" s="1040"/>
      <c r="AJ73" s="1040"/>
      <c r="AK73" s="1040" t="s">
        <v>584</v>
      </c>
      <c r="AL73" s="1040"/>
      <c r="AM73" s="1040"/>
      <c r="AN73" s="1040"/>
      <c r="AO73" s="1040"/>
      <c r="AP73" s="1040">
        <v>525</v>
      </c>
      <c r="AQ73" s="1040"/>
      <c r="AR73" s="1040"/>
      <c r="AS73" s="1040"/>
      <c r="AT73" s="1040"/>
      <c r="AU73" s="1040">
        <v>305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592</v>
      </c>
      <c r="C74" s="1044"/>
      <c r="D74" s="1044"/>
      <c r="E74" s="1044"/>
      <c r="F74" s="1044"/>
      <c r="G74" s="1044"/>
      <c r="H74" s="1044"/>
      <c r="I74" s="1044"/>
      <c r="J74" s="1044"/>
      <c r="K74" s="1044"/>
      <c r="L74" s="1044"/>
      <c r="M74" s="1044"/>
      <c r="N74" s="1044"/>
      <c r="O74" s="1044"/>
      <c r="P74" s="1045"/>
      <c r="Q74" s="1046">
        <v>2491</v>
      </c>
      <c r="R74" s="1040"/>
      <c r="S74" s="1040"/>
      <c r="T74" s="1040"/>
      <c r="U74" s="1040"/>
      <c r="V74" s="1040">
        <v>2237</v>
      </c>
      <c r="W74" s="1040"/>
      <c r="X74" s="1040"/>
      <c r="Y74" s="1040"/>
      <c r="Z74" s="1040"/>
      <c r="AA74" s="1040">
        <v>254</v>
      </c>
      <c r="AB74" s="1040"/>
      <c r="AC74" s="1040"/>
      <c r="AD74" s="1040"/>
      <c r="AE74" s="1040"/>
      <c r="AF74" s="1040">
        <v>176</v>
      </c>
      <c r="AG74" s="1040"/>
      <c r="AH74" s="1040"/>
      <c r="AI74" s="1040"/>
      <c r="AJ74" s="1040"/>
      <c r="AK74" s="1040">
        <v>304</v>
      </c>
      <c r="AL74" s="1040"/>
      <c r="AM74" s="1040"/>
      <c r="AN74" s="1040"/>
      <c r="AO74" s="1040"/>
      <c r="AP74" s="1040">
        <v>385</v>
      </c>
      <c r="AQ74" s="1040"/>
      <c r="AR74" s="1040"/>
      <c r="AS74" s="1040"/>
      <c r="AT74" s="1040"/>
      <c r="AU74" s="1040">
        <v>169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593</v>
      </c>
      <c r="C75" s="1044"/>
      <c r="D75" s="1044"/>
      <c r="E75" s="1044"/>
      <c r="F75" s="1044"/>
      <c r="G75" s="1044"/>
      <c r="H75" s="1044"/>
      <c r="I75" s="1044"/>
      <c r="J75" s="1044"/>
      <c r="K75" s="1044"/>
      <c r="L75" s="1044"/>
      <c r="M75" s="1044"/>
      <c r="N75" s="1044"/>
      <c r="O75" s="1044"/>
      <c r="P75" s="1045"/>
      <c r="Q75" s="1047">
        <v>204</v>
      </c>
      <c r="R75" s="1048"/>
      <c r="S75" s="1048"/>
      <c r="T75" s="1048"/>
      <c r="U75" s="1049"/>
      <c r="V75" s="1050">
        <v>195</v>
      </c>
      <c r="W75" s="1048"/>
      <c r="X75" s="1048"/>
      <c r="Y75" s="1048"/>
      <c r="Z75" s="1049"/>
      <c r="AA75" s="1050">
        <v>9</v>
      </c>
      <c r="AB75" s="1048"/>
      <c r="AC75" s="1048"/>
      <c r="AD75" s="1048"/>
      <c r="AE75" s="1049"/>
      <c r="AF75" s="1050">
        <v>9</v>
      </c>
      <c r="AG75" s="1048"/>
      <c r="AH75" s="1048"/>
      <c r="AI75" s="1048"/>
      <c r="AJ75" s="1049"/>
      <c r="AK75" s="1050">
        <v>16</v>
      </c>
      <c r="AL75" s="1048"/>
      <c r="AM75" s="1048"/>
      <c r="AN75" s="1048"/>
      <c r="AO75" s="1049"/>
      <c r="AP75" s="1050" t="s">
        <v>584</v>
      </c>
      <c r="AQ75" s="1048"/>
      <c r="AR75" s="1048"/>
      <c r="AS75" s="1048"/>
      <c r="AT75" s="1049"/>
      <c r="AU75" s="1050" t="s">
        <v>584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594</v>
      </c>
      <c r="C76" s="1044"/>
      <c r="D76" s="1044"/>
      <c r="E76" s="1044"/>
      <c r="F76" s="1044"/>
      <c r="G76" s="1044"/>
      <c r="H76" s="1044"/>
      <c r="I76" s="1044"/>
      <c r="J76" s="1044"/>
      <c r="K76" s="1044"/>
      <c r="L76" s="1044"/>
      <c r="M76" s="1044"/>
      <c r="N76" s="1044"/>
      <c r="O76" s="1044"/>
      <c r="P76" s="1045"/>
      <c r="Q76" s="1047">
        <v>66</v>
      </c>
      <c r="R76" s="1048"/>
      <c r="S76" s="1048"/>
      <c r="T76" s="1048"/>
      <c r="U76" s="1049"/>
      <c r="V76" s="1050">
        <v>66</v>
      </c>
      <c r="W76" s="1048"/>
      <c r="X76" s="1048"/>
      <c r="Y76" s="1048"/>
      <c r="Z76" s="1049"/>
      <c r="AA76" s="1050" t="s">
        <v>584</v>
      </c>
      <c r="AB76" s="1048"/>
      <c r="AC76" s="1048"/>
      <c r="AD76" s="1048"/>
      <c r="AE76" s="1049"/>
      <c r="AF76" s="1050" t="s">
        <v>584</v>
      </c>
      <c r="AG76" s="1048"/>
      <c r="AH76" s="1048"/>
      <c r="AI76" s="1048"/>
      <c r="AJ76" s="1049"/>
      <c r="AK76" s="1050" t="s">
        <v>584</v>
      </c>
      <c r="AL76" s="1048"/>
      <c r="AM76" s="1048"/>
      <c r="AN76" s="1048"/>
      <c r="AO76" s="1049"/>
      <c r="AP76" s="1050" t="s">
        <v>584</v>
      </c>
      <c r="AQ76" s="1048"/>
      <c r="AR76" s="1048"/>
      <c r="AS76" s="1048"/>
      <c r="AT76" s="1049"/>
      <c r="AU76" s="1050" t="s">
        <v>598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595</v>
      </c>
      <c r="C77" s="1044"/>
      <c r="D77" s="1044"/>
      <c r="E77" s="1044"/>
      <c r="F77" s="1044"/>
      <c r="G77" s="1044"/>
      <c r="H77" s="1044"/>
      <c r="I77" s="1044"/>
      <c r="J77" s="1044"/>
      <c r="K77" s="1044"/>
      <c r="L77" s="1044"/>
      <c r="M77" s="1044"/>
      <c r="N77" s="1044"/>
      <c r="O77" s="1044"/>
      <c r="P77" s="1045"/>
      <c r="Q77" s="1047">
        <v>247</v>
      </c>
      <c r="R77" s="1048"/>
      <c r="S77" s="1048"/>
      <c r="T77" s="1048"/>
      <c r="U77" s="1049"/>
      <c r="V77" s="1050">
        <v>205</v>
      </c>
      <c r="W77" s="1048"/>
      <c r="X77" s="1048"/>
      <c r="Y77" s="1048"/>
      <c r="Z77" s="1049"/>
      <c r="AA77" s="1050">
        <v>42</v>
      </c>
      <c r="AB77" s="1048"/>
      <c r="AC77" s="1048"/>
      <c r="AD77" s="1048"/>
      <c r="AE77" s="1049"/>
      <c r="AF77" s="1050">
        <v>42</v>
      </c>
      <c r="AG77" s="1048"/>
      <c r="AH77" s="1048"/>
      <c r="AI77" s="1048"/>
      <c r="AJ77" s="1049"/>
      <c r="AK77" s="1050">
        <v>53</v>
      </c>
      <c r="AL77" s="1048"/>
      <c r="AM77" s="1048"/>
      <c r="AN77" s="1048"/>
      <c r="AO77" s="1049"/>
      <c r="AP77" s="1050" t="s">
        <v>584</v>
      </c>
      <c r="AQ77" s="1048"/>
      <c r="AR77" s="1048"/>
      <c r="AS77" s="1048"/>
      <c r="AT77" s="1049"/>
      <c r="AU77" s="1050" t="s">
        <v>584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596</v>
      </c>
      <c r="C78" s="1044"/>
      <c r="D78" s="1044"/>
      <c r="E78" s="1044"/>
      <c r="F78" s="1044"/>
      <c r="G78" s="1044"/>
      <c r="H78" s="1044"/>
      <c r="I78" s="1044"/>
      <c r="J78" s="1044"/>
      <c r="K78" s="1044"/>
      <c r="L78" s="1044"/>
      <c r="M78" s="1044"/>
      <c r="N78" s="1044"/>
      <c r="O78" s="1044"/>
      <c r="P78" s="1045"/>
      <c r="Q78" s="1046">
        <v>758744</v>
      </c>
      <c r="R78" s="1040"/>
      <c r="S78" s="1040"/>
      <c r="T78" s="1040"/>
      <c r="U78" s="1040"/>
      <c r="V78" s="1040">
        <v>730814</v>
      </c>
      <c r="W78" s="1040"/>
      <c r="X78" s="1040"/>
      <c r="Y78" s="1040"/>
      <c r="Z78" s="1040"/>
      <c r="AA78" s="1040">
        <v>27930</v>
      </c>
      <c r="AB78" s="1040"/>
      <c r="AC78" s="1040"/>
      <c r="AD78" s="1040"/>
      <c r="AE78" s="1040"/>
      <c r="AF78" s="1040">
        <v>27930</v>
      </c>
      <c r="AG78" s="1040"/>
      <c r="AH78" s="1040"/>
      <c r="AI78" s="1040"/>
      <c r="AJ78" s="1040"/>
      <c r="AK78" s="1040" t="s">
        <v>584</v>
      </c>
      <c r="AL78" s="1040"/>
      <c r="AM78" s="1040"/>
      <c r="AN78" s="1040"/>
      <c r="AO78" s="1040"/>
      <c r="AP78" s="1040" t="s">
        <v>584</v>
      </c>
      <c r="AQ78" s="1040"/>
      <c r="AR78" s="1040"/>
      <c r="AS78" s="1040"/>
      <c r="AT78" s="1040"/>
      <c r="AU78" s="1040" t="s">
        <v>584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597</v>
      </c>
      <c r="C79" s="1044"/>
      <c r="D79" s="1044"/>
      <c r="E79" s="1044"/>
      <c r="F79" s="1044"/>
      <c r="G79" s="1044"/>
      <c r="H79" s="1044"/>
      <c r="I79" s="1044"/>
      <c r="J79" s="1044"/>
      <c r="K79" s="1044"/>
      <c r="L79" s="1044"/>
      <c r="M79" s="1044"/>
      <c r="N79" s="1044"/>
      <c r="O79" s="1044"/>
      <c r="P79" s="1045"/>
      <c r="Q79" s="1046">
        <v>3969</v>
      </c>
      <c r="R79" s="1040"/>
      <c r="S79" s="1040"/>
      <c r="T79" s="1040"/>
      <c r="U79" s="1040"/>
      <c r="V79" s="1040">
        <v>3450</v>
      </c>
      <c r="W79" s="1040"/>
      <c r="X79" s="1040"/>
      <c r="Y79" s="1040"/>
      <c r="Z79" s="1040"/>
      <c r="AA79" s="1040">
        <v>520</v>
      </c>
      <c r="AB79" s="1040"/>
      <c r="AC79" s="1040"/>
      <c r="AD79" s="1040"/>
      <c r="AE79" s="1040"/>
      <c r="AF79" s="1040">
        <v>2231</v>
      </c>
      <c r="AG79" s="1040"/>
      <c r="AH79" s="1040"/>
      <c r="AI79" s="1040"/>
      <c r="AJ79" s="1040"/>
      <c r="AK79" s="1040" t="s">
        <v>584</v>
      </c>
      <c r="AL79" s="1040"/>
      <c r="AM79" s="1040"/>
      <c r="AN79" s="1040"/>
      <c r="AO79" s="1040"/>
      <c r="AP79" s="1040">
        <v>8702</v>
      </c>
      <c r="AQ79" s="1040"/>
      <c r="AR79" s="1040"/>
      <c r="AS79" s="1040"/>
      <c r="AT79" s="1040"/>
      <c r="AU79" s="1040" t="s">
        <v>584</v>
      </c>
      <c r="AV79" s="1040"/>
      <c r="AW79" s="1040"/>
      <c r="AX79" s="1040"/>
      <c r="AY79" s="1040"/>
      <c r="AZ79" s="1041" t="s">
        <v>599</v>
      </c>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30687</v>
      </c>
      <c r="AG88" s="1028"/>
      <c r="AH88" s="1028"/>
      <c r="AI88" s="1028"/>
      <c r="AJ88" s="1028"/>
      <c r="AK88" s="1032"/>
      <c r="AL88" s="1032"/>
      <c r="AM88" s="1032"/>
      <c r="AN88" s="1032"/>
      <c r="AO88" s="1032"/>
      <c r="AP88" s="1028">
        <v>9612</v>
      </c>
      <c r="AQ88" s="1028"/>
      <c r="AR88" s="1028"/>
      <c r="AS88" s="1028"/>
      <c r="AT88" s="1028"/>
      <c r="AU88" s="1028">
        <v>474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1114</v>
      </c>
      <c r="CS102" s="1020"/>
      <c r="CT102" s="1020"/>
      <c r="CU102" s="1020"/>
      <c r="CV102" s="1021"/>
      <c r="CW102" s="1019">
        <v>20</v>
      </c>
      <c r="CX102" s="1020"/>
      <c r="CY102" s="1020"/>
      <c r="CZ102" s="1020"/>
      <c r="DA102" s="1021"/>
      <c r="DB102" s="1019">
        <v>95</v>
      </c>
      <c r="DC102" s="1020"/>
      <c r="DD102" s="1020"/>
      <c r="DE102" s="1020"/>
      <c r="DF102" s="1021"/>
      <c r="DG102" s="1019" t="s">
        <v>605</v>
      </c>
      <c r="DH102" s="1020"/>
      <c r="DI102" s="1020"/>
      <c r="DJ102" s="1020"/>
      <c r="DK102" s="1021"/>
      <c r="DL102" s="1019" t="s">
        <v>605</v>
      </c>
      <c r="DM102" s="1020"/>
      <c r="DN102" s="1020"/>
      <c r="DO102" s="1020"/>
      <c r="DP102" s="1021"/>
      <c r="DQ102" s="1019" t="s">
        <v>605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300</v>
      </c>
      <c r="AG109" s="963"/>
      <c r="AH109" s="963"/>
      <c r="AI109" s="963"/>
      <c r="AJ109" s="964"/>
      <c r="AK109" s="965" t="s">
        <v>299</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300</v>
      </c>
      <c r="BW109" s="963"/>
      <c r="BX109" s="963"/>
      <c r="BY109" s="963"/>
      <c r="BZ109" s="964"/>
      <c r="CA109" s="965" t="s">
        <v>299</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300</v>
      </c>
      <c r="DM109" s="963"/>
      <c r="DN109" s="963"/>
      <c r="DO109" s="963"/>
      <c r="DP109" s="964"/>
      <c r="DQ109" s="965" t="s">
        <v>299</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2733475</v>
      </c>
      <c r="AB110" s="956"/>
      <c r="AC110" s="956"/>
      <c r="AD110" s="956"/>
      <c r="AE110" s="957"/>
      <c r="AF110" s="958">
        <v>2701840</v>
      </c>
      <c r="AG110" s="956"/>
      <c r="AH110" s="956"/>
      <c r="AI110" s="956"/>
      <c r="AJ110" s="957"/>
      <c r="AK110" s="958">
        <v>2638704</v>
      </c>
      <c r="AL110" s="956"/>
      <c r="AM110" s="956"/>
      <c r="AN110" s="956"/>
      <c r="AO110" s="957"/>
      <c r="AP110" s="959">
        <v>21.5</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25893612</v>
      </c>
      <c r="BR110" s="903"/>
      <c r="BS110" s="903"/>
      <c r="BT110" s="903"/>
      <c r="BU110" s="903"/>
      <c r="BV110" s="903">
        <v>27123976</v>
      </c>
      <c r="BW110" s="903"/>
      <c r="BX110" s="903"/>
      <c r="BY110" s="903"/>
      <c r="BZ110" s="903"/>
      <c r="CA110" s="903">
        <v>29651405</v>
      </c>
      <c r="CB110" s="903"/>
      <c r="CC110" s="903"/>
      <c r="CD110" s="903"/>
      <c r="CE110" s="903"/>
      <c r="CF110" s="927">
        <v>241.7</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409</v>
      </c>
      <c r="DH110" s="903"/>
      <c r="DI110" s="903"/>
      <c r="DJ110" s="903"/>
      <c r="DK110" s="903"/>
      <c r="DL110" s="903" t="s">
        <v>435</v>
      </c>
      <c r="DM110" s="903"/>
      <c r="DN110" s="903"/>
      <c r="DO110" s="903"/>
      <c r="DP110" s="903"/>
      <c r="DQ110" s="903" t="s">
        <v>409</v>
      </c>
      <c r="DR110" s="903"/>
      <c r="DS110" s="903"/>
      <c r="DT110" s="903"/>
      <c r="DU110" s="903"/>
      <c r="DV110" s="904" t="s">
        <v>436</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409</v>
      </c>
      <c r="AB111" s="984"/>
      <c r="AC111" s="984"/>
      <c r="AD111" s="984"/>
      <c r="AE111" s="985"/>
      <c r="AF111" s="986" t="s">
        <v>409</v>
      </c>
      <c r="AG111" s="984"/>
      <c r="AH111" s="984"/>
      <c r="AI111" s="984"/>
      <c r="AJ111" s="985"/>
      <c r="AK111" s="986" t="s">
        <v>409</v>
      </c>
      <c r="AL111" s="984"/>
      <c r="AM111" s="984"/>
      <c r="AN111" s="984"/>
      <c r="AO111" s="985"/>
      <c r="AP111" s="987" t="s">
        <v>409</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18938</v>
      </c>
      <c r="BR111" s="875"/>
      <c r="BS111" s="875"/>
      <c r="BT111" s="875"/>
      <c r="BU111" s="875"/>
      <c r="BV111" s="875">
        <v>12082</v>
      </c>
      <c r="BW111" s="875"/>
      <c r="BX111" s="875"/>
      <c r="BY111" s="875"/>
      <c r="BZ111" s="875"/>
      <c r="CA111" s="875">
        <v>7876</v>
      </c>
      <c r="CB111" s="875"/>
      <c r="CC111" s="875"/>
      <c r="CD111" s="875"/>
      <c r="CE111" s="875"/>
      <c r="CF111" s="936">
        <v>0.1</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440</v>
      </c>
      <c r="DM111" s="875"/>
      <c r="DN111" s="875"/>
      <c r="DO111" s="875"/>
      <c r="DP111" s="875"/>
      <c r="DQ111" s="875" t="s">
        <v>440</v>
      </c>
      <c r="DR111" s="875"/>
      <c r="DS111" s="875"/>
      <c r="DT111" s="875"/>
      <c r="DU111" s="875"/>
      <c r="DV111" s="852" t="s">
        <v>435</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443</v>
      </c>
      <c r="AB112" s="838"/>
      <c r="AC112" s="838"/>
      <c r="AD112" s="838"/>
      <c r="AE112" s="839"/>
      <c r="AF112" s="840" t="s">
        <v>131</v>
      </c>
      <c r="AG112" s="838"/>
      <c r="AH112" s="838"/>
      <c r="AI112" s="838"/>
      <c r="AJ112" s="839"/>
      <c r="AK112" s="840" t="s">
        <v>409</v>
      </c>
      <c r="AL112" s="838"/>
      <c r="AM112" s="838"/>
      <c r="AN112" s="838"/>
      <c r="AO112" s="839"/>
      <c r="AP112" s="885" t="s">
        <v>435</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13174177</v>
      </c>
      <c r="BR112" s="875"/>
      <c r="BS112" s="875"/>
      <c r="BT112" s="875"/>
      <c r="BU112" s="875"/>
      <c r="BV112" s="875">
        <v>13125824</v>
      </c>
      <c r="BW112" s="875"/>
      <c r="BX112" s="875"/>
      <c r="BY112" s="875"/>
      <c r="BZ112" s="875"/>
      <c r="CA112" s="875">
        <v>12666699</v>
      </c>
      <c r="CB112" s="875"/>
      <c r="CC112" s="875"/>
      <c r="CD112" s="875"/>
      <c r="CE112" s="875"/>
      <c r="CF112" s="936">
        <v>103.3</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409</v>
      </c>
      <c r="DH112" s="875"/>
      <c r="DI112" s="875"/>
      <c r="DJ112" s="875"/>
      <c r="DK112" s="875"/>
      <c r="DL112" s="875" t="s">
        <v>440</v>
      </c>
      <c r="DM112" s="875"/>
      <c r="DN112" s="875"/>
      <c r="DO112" s="875"/>
      <c r="DP112" s="875"/>
      <c r="DQ112" s="875" t="s">
        <v>436</v>
      </c>
      <c r="DR112" s="875"/>
      <c r="DS112" s="875"/>
      <c r="DT112" s="875"/>
      <c r="DU112" s="875"/>
      <c r="DV112" s="852" t="s">
        <v>131</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826110</v>
      </c>
      <c r="AB113" s="984"/>
      <c r="AC113" s="984"/>
      <c r="AD113" s="984"/>
      <c r="AE113" s="985"/>
      <c r="AF113" s="986">
        <v>873900</v>
      </c>
      <c r="AG113" s="984"/>
      <c r="AH113" s="984"/>
      <c r="AI113" s="984"/>
      <c r="AJ113" s="985"/>
      <c r="AK113" s="986">
        <v>796827</v>
      </c>
      <c r="AL113" s="984"/>
      <c r="AM113" s="984"/>
      <c r="AN113" s="984"/>
      <c r="AO113" s="985"/>
      <c r="AP113" s="987">
        <v>6.5</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785258</v>
      </c>
      <c r="BR113" s="875"/>
      <c r="BS113" s="875"/>
      <c r="BT113" s="875"/>
      <c r="BU113" s="875"/>
      <c r="BV113" s="875">
        <v>517972</v>
      </c>
      <c r="BW113" s="875"/>
      <c r="BX113" s="875"/>
      <c r="BY113" s="875"/>
      <c r="BZ113" s="875"/>
      <c r="CA113" s="875">
        <v>474689</v>
      </c>
      <c r="CB113" s="875"/>
      <c r="CC113" s="875"/>
      <c r="CD113" s="875"/>
      <c r="CE113" s="875"/>
      <c r="CF113" s="936">
        <v>3.9</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131</v>
      </c>
      <c r="DM113" s="838"/>
      <c r="DN113" s="838"/>
      <c r="DO113" s="838"/>
      <c r="DP113" s="839"/>
      <c r="DQ113" s="840" t="s">
        <v>409</v>
      </c>
      <c r="DR113" s="838"/>
      <c r="DS113" s="838"/>
      <c r="DT113" s="838"/>
      <c r="DU113" s="839"/>
      <c r="DV113" s="885" t="s">
        <v>380</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235194</v>
      </c>
      <c r="AB114" s="838"/>
      <c r="AC114" s="838"/>
      <c r="AD114" s="838"/>
      <c r="AE114" s="839"/>
      <c r="AF114" s="840">
        <v>193465</v>
      </c>
      <c r="AG114" s="838"/>
      <c r="AH114" s="838"/>
      <c r="AI114" s="838"/>
      <c r="AJ114" s="839"/>
      <c r="AK114" s="840">
        <v>88411</v>
      </c>
      <c r="AL114" s="838"/>
      <c r="AM114" s="838"/>
      <c r="AN114" s="838"/>
      <c r="AO114" s="839"/>
      <c r="AP114" s="885">
        <v>0.7</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3876475</v>
      </c>
      <c r="BR114" s="875"/>
      <c r="BS114" s="875"/>
      <c r="BT114" s="875"/>
      <c r="BU114" s="875"/>
      <c r="BV114" s="875">
        <v>3808704</v>
      </c>
      <c r="BW114" s="875"/>
      <c r="BX114" s="875"/>
      <c r="BY114" s="875"/>
      <c r="BZ114" s="875"/>
      <c r="CA114" s="875">
        <v>3557696</v>
      </c>
      <c r="CB114" s="875"/>
      <c r="CC114" s="875"/>
      <c r="CD114" s="875"/>
      <c r="CE114" s="875"/>
      <c r="CF114" s="936">
        <v>29</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435</v>
      </c>
      <c r="DM114" s="838"/>
      <c r="DN114" s="838"/>
      <c r="DO114" s="838"/>
      <c r="DP114" s="839"/>
      <c r="DQ114" s="840" t="s">
        <v>440</v>
      </c>
      <c r="DR114" s="838"/>
      <c r="DS114" s="838"/>
      <c r="DT114" s="838"/>
      <c r="DU114" s="839"/>
      <c r="DV114" s="885" t="s">
        <v>435</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97289</v>
      </c>
      <c r="AB115" s="984"/>
      <c r="AC115" s="984"/>
      <c r="AD115" s="984"/>
      <c r="AE115" s="985"/>
      <c r="AF115" s="986">
        <v>96299</v>
      </c>
      <c r="AG115" s="984"/>
      <c r="AH115" s="984"/>
      <c r="AI115" s="984"/>
      <c r="AJ115" s="985"/>
      <c r="AK115" s="986">
        <v>118250</v>
      </c>
      <c r="AL115" s="984"/>
      <c r="AM115" s="984"/>
      <c r="AN115" s="984"/>
      <c r="AO115" s="985"/>
      <c r="AP115" s="987">
        <v>1</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454</v>
      </c>
      <c r="BW115" s="875"/>
      <c r="BX115" s="875"/>
      <c r="BY115" s="875"/>
      <c r="BZ115" s="875"/>
      <c r="CA115" s="875" t="s">
        <v>443</v>
      </c>
      <c r="CB115" s="875"/>
      <c r="CC115" s="875"/>
      <c r="CD115" s="875"/>
      <c r="CE115" s="875"/>
      <c r="CF115" s="936" t="s">
        <v>436</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443</v>
      </c>
      <c r="DM115" s="838"/>
      <c r="DN115" s="838"/>
      <c r="DO115" s="838"/>
      <c r="DP115" s="839"/>
      <c r="DQ115" s="840" t="s">
        <v>440</v>
      </c>
      <c r="DR115" s="838"/>
      <c r="DS115" s="838"/>
      <c r="DT115" s="838"/>
      <c r="DU115" s="839"/>
      <c r="DV115" s="885" t="s">
        <v>436</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204</v>
      </c>
      <c r="AB116" s="838"/>
      <c r="AC116" s="838"/>
      <c r="AD116" s="838"/>
      <c r="AE116" s="839"/>
      <c r="AF116" s="840">
        <v>263</v>
      </c>
      <c r="AG116" s="838"/>
      <c r="AH116" s="838"/>
      <c r="AI116" s="838"/>
      <c r="AJ116" s="839"/>
      <c r="AK116" s="840" t="s">
        <v>436</v>
      </c>
      <c r="AL116" s="838"/>
      <c r="AM116" s="838"/>
      <c r="AN116" s="838"/>
      <c r="AO116" s="839"/>
      <c r="AP116" s="885" t="s">
        <v>436</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435</v>
      </c>
      <c r="BW116" s="875"/>
      <c r="BX116" s="875"/>
      <c r="BY116" s="875"/>
      <c r="BZ116" s="875"/>
      <c r="CA116" s="875" t="s">
        <v>409</v>
      </c>
      <c r="CB116" s="875"/>
      <c r="CC116" s="875"/>
      <c r="CD116" s="875"/>
      <c r="CE116" s="875"/>
      <c r="CF116" s="936" t="s">
        <v>454</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18938</v>
      </c>
      <c r="DH116" s="838"/>
      <c r="DI116" s="838"/>
      <c r="DJ116" s="838"/>
      <c r="DK116" s="839"/>
      <c r="DL116" s="840">
        <v>12082</v>
      </c>
      <c r="DM116" s="838"/>
      <c r="DN116" s="838"/>
      <c r="DO116" s="838"/>
      <c r="DP116" s="839"/>
      <c r="DQ116" s="840">
        <v>7876</v>
      </c>
      <c r="DR116" s="838"/>
      <c r="DS116" s="838"/>
      <c r="DT116" s="838"/>
      <c r="DU116" s="839"/>
      <c r="DV116" s="885">
        <v>0.1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3892272</v>
      </c>
      <c r="AB117" s="970"/>
      <c r="AC117" s="970"/>
      <c r="AD117" s="970"/>
      <c r="AE117" s="971"/>
      <c r="AF117" s="972">
        <v>3865767</v>
      </c>
      <c r="AG117" s="970"/>
      <c r="AH117" s="970"/>
      <c r="AI117" s="970"/>
      <c r="AJ117" s="971"/>
      <c r="AK117" s="972">
        <v>3642192</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131</v>
      </c>
      <c r="BR117" s="875"/>
      <c r="BS117" s="875"/>
      <c r="BT117" s="875"/>
      <c r="BU117" s="875"/>
      <c r="BV117" s="875" t="s">
        <v>440</v>
      </c>
      <c r="BW117" s="875"/>
      <c r="BX117" s="875"/>
      <c r="BY117" s="875"/>
      <c r="BZ117" s="875"/>
      <c r="CA117" s="875" t="s">
        <v>435</v>
      </c>
      <c r="CB117" s="875"/>
      <c r="CC117" s="875"/>
      <c r="CD117" s="875"/>
      <c r="CE117" s="875"/>
      <c r="CF117" s="936" t="s">
        <v>440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454</v>
      </c>
      <c r="DM117" s="838"/>
      <c r="DN117" s="838"/>
      <c r="DO117" s="838"/>
      <c r="DP117" s="839"/>
      <c r="DQ117" s="840" t="s">
        <v>409</v>
      </c>
      <c r="DR117" s="838"/>
      <c r="DS117" s="838"/>
      <c r="DT117" s="838"/>
      <c r="DU117" s="839"/>
      <c r="DV117" s="885" t="s">
        <v>440</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300</v>
      </c>
      <c r="AG118" s="963"/>
      <c r="AH118" s="963"/>
      <c r="AI118" s="963"/>
      <c r="AJ118" s="964"/>
      <c r="AK118" s="965" t="s">
        <v>299</v>
      </c>
      <c r="AL118" s="963"/>
      <c r="AM118" s="963"/>
      <c r="AN118" s="963"/>
      <c r="AO118" s="964"/>
      <c r="AP118" s="966" t="s">
        <v>429</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440</v>
      </c>
      <c r="BR118" s="906"/>
      <c r="BS118" s="906"/>
      <c r="BT118" s="906"/>
      <c r="BU118" s="906"/>
      <c r="BV118" s="906" t="s">
        <v>131</v>
      </c>
      <c r="BW118" s="906"/>
      <c r="BX118" s="906"/>
      <c r="BY118" s="906"/>
      <c r="BZ118" s="906"/>
      <c r="CA118" s="906" t="s">
        <v>454</v>
      </c>
      <c r="CB118" s="906"/>
      <c r="CC118" s="906"/>
      <c r="CD118" s="906"/>
      <c r="CE118" s="906"/>
      <c r="CF118" s="936" t="s">
        <v>435</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131</v>
      </c>
      <c r="DH118" s="838"/>
      <c r="DI118" s="838"/>
      <c r="DJ118" s="838"/>
      <c r="DK118" s="839"/>
      <c r="DL118" s="840" t="s">
        <v>435</v>
      </c>
      <c r="DM118" s="838"/>
      <c r="DN118" s="838"/>
      <c r="DO118" s="838"/>
      <c r="DP118" s="839"/>
      <c r="DQ118" s="840" t="s">
        <v>440</v>
      </c>
      <c r="DR118" s="838"/>
      <c r="DS118" s="838"/>
      <c r="DT118" s="838"/>
      <c r="DU118" s="839"/>
      <c r="DV118" s="885" t="s">
        <v>454</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131</v>
      </c>
      <c r="AB119" s="956"/>
      <c r="AC119" s="956"/>
      <c r="AD119" s="956"/>
      <c r="AE119" s="957"/>
      <c r="AF119" s="958" t="s">
        <v>440</v>
      </c>
      <c r="AG119" s="956"/>
      <c r="AH119" s="956"/>
      <c r="AI119" s="956"/>
      <c r="AJ119" s="957"/>
      <c r="AK119" s="958" t="s">
        <v>131</v>
      </c>
      <c r="AL119" s="956"/>
      <c r="AM119" s="956"/>
      <c r="AN119" s="956"/>
      <c r="AO119" s="957"/>
      <c r="AP119" s="959" t="s">
        <v>440</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464</v>
      </c>
      <c r="BP119" s="939"/>
      <c r="BQ119" s="943">
        <v>43748460</v>
      </c>
      <c r="BR119" s="906"/>
      <c r="BS119" s="906"/>
      <c r="BT119" s="906"/>
      <c r="BU119" s="906"/>
      <c r="BV119" s="906">
        <v>44588558</v>
      </c>
      <c r="BW119" s="906"/>
      <c r="BX119" s="906"/>
      <c r="BY119" s="906"/>
      <c r="BZ119" s="906"/>
      <c r="CA119" s="906">
        <v>46358365</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131</v>
      </c>
      <c r="DM119" s="821"/>
      <c r="DN119" s="821"/>
      <c r="DO119" s="821"/>
      <c r="DP119" s="822"/>
      <c r="DQ119" s="823" t="s">
        <v>436</v>
      </c>
      <c r="DR119" s="821"/>
      <c r="DS119" s="821"/>
      <c r="DT119" s="821"/>
      <c r="DU119" s="822"/>
      <c r="DV119" s="909" t="s">
        <v>131</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454</v>
      </c>
      <c r="AG120" s="838"/>
      <c r="AH120" s="838"/>
      <c r="AI120" s="838"/>
      <c r="AJ120" s="839"/>
      <c r="AK120" s="840" t="s">
        <v>440</v>
      </c>
      <c r="AL120" s="838"/>
      <c r="AM120" s="838"/>
      <c r="AN120" s="838"/>
      <c r="AO120" s="839"/>
      <c r="AP120" s="885" t="s">
        <v>440</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11343644</v>
      </c>
      <c r="BR120" s="903"/>
      <c r="BS120" s="903"/>
      <c r="BT120" s="903"/>
      <c r="BU120" s="903"/>
      <c r="BV120" s="903">
        <v>11709220</v>
      </c>
      <c r="BW120" s="903"/>
      <c r="BX120" s="903"/>
      <c r="BY120" s="903"/>
      <c r="BZ120" s="903"/>
      <c r="CA120" s="903">
        <v>13568642</v>
      </c>
      <c r="CB120" s="903"/>
      <c r="CC120" s="903"/>
      <c r="CD120" s="903"/>
      <c r="CE120" s="903"/>
      <c r="CF120" s="927">
        <v>110.6</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t="s">
        <v>440</v>
      </c>
      <c r="DH120" s="903"/>
      <c r="DI120" s="903"/>
      <c r="DJ120" s="903"/>
      <c r="DK120" s="903"/>
      <c r="DL120" s="903" t="s">
        <v>440</v>
      </c>
      <c r="DM120" s="903"/>
      <c r="DN120" s="903"/>
      <c r="DO120" s="903"/>
      <c r="DP120" s="903"/>
      <c r="DQ120" s="903">
        <v>11982912</v>
      </c>
      <c r="DR120" s="903"/>
      <c r="DS120" s="903"/>
      <c r="DT120" s="903"/>
      <c r="DU120" s="903"/>
      <c r="DV120" s="904">
        <v>97.7</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440</v>
      </c>
      <c r="AG121" s="838"/>
      <c r="AH121" s="838"/>
      <c r="AI121" s="838"/>
      <c r="AJ121" s="839"/>
      <c r="AK121" s="840" t="s">
        <v>131</v>
      </c>
      <c r="AL121" s="838"/>
      <c r="AM121" s="838"/>
      <c r="AN121" s="838"/>
      <c r="AO121" s="839"/>
      <c r="AP121" s="885" t="s">
        <v>131</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238112</v>
      </c>
      <c r="BR121" s="875"/>
      <c r="BS121" s="875"/>
      <c r="BT121" s="875"/>
      <c r="BU121" s="875"/>
      <c r="BV121" s="875">
        <v>171819</v>
      </c>
      <c r="BW121" s="875"/>
      <c r="BX121" s="875"/>
      <c r="BY121" s="875"/>
      <c r="BZ121" s="875"/>
      <c r="CA121" s="875">
        <v>122593</v>
      </c>
      <c r="CB121" s="875"/>
      <c r="CC121" s="875"/>
      <c r="CD121" s="875"/>
      <c r="CE121" s="875"/>
      <c r="CF121" s="936">
        <v>1</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861870</v>
      </c>
      <c r="DH121" s="875"/>
      <c r="DI121" s="875"/>
      <c r="DJ121" s="875"/>
      <c r="DK121" s="875"/>
      <c r="DL121" s="875">
        <v>733997</v>
      </c>
      <c r="DM121" s="875"/>
      <c r="DN121" s="875"/>
      <c r="DO121" s="875"/>
      <c r="DP121" s="875"/>
      <c r="DQ121" s="875">
        <v>683787</v>
      </c>
      <c r="DR121" s="875"/>
      <c r="DS121" s="875"/>
      <c r="DT121" s="875"/>
      <c r="DU121" s="875"/>
      <c r="DV121" s="852">
        <v>5.6</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440</v>
      </c>
      <c r="AG122" s="838"/>
      <c r="AH122" s="838"/>
      <c r="AI122" s="838"/>
      <c r="AJ122" s="839"/>
      <c r="AK122" s="840" t="s">
        <v>131</v>
      </c>
      <c r="AL122" s="838"/>
      <c r="AM122" s="838"/>
      <c r="AN122" s="838"/>
      <c r="AO122" s="839"/>
      <c r="AP122" s="885" t="s">
        <v>131</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27939082</v>
      </c>
      <c r="BR122" s="906"/>
      <c r="BS122" s="906"/>
      <c r="BT122" s="906"/>
      <c r="BU122" s="906"/>
      <c r="BV122" s="906">
        <v>28771157</v>
      </c>
      <c r="BW122" s="906"/>
      <c r="BX122" s="906"/>
      <c r="BY122" s="906"/>
      <c r="BZ122" s="906"/>
      <c r="CA122" s="906">
        <v>30383618</v>
      </c>
      <c r="CB122" s="906"/>
      <c r="CC122" s="906"/>
      <c r="CD122" s="906"/>
      <c r="CE122" s="906"/>
      <c r="CF122" s="907">
        <v>247.7</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t="s">
        <v>454</v>
      </c>
      <c r="DH122" s="875"/>
      <c r="DI122" s="875"/>
      <c r="DJ122" s="875"/>
      <c r="DK122" s="875"/>
      <c r="DL122" s="875" t="s">
        <v>454</v>
      </c>
      <c r="DM122" s="875"/>
      <c r="DN122" s="875"/>
      <c r="DO122" s="875"/>
      <c r="DP122" s="875"/>
      <c r="DQ122" s="875" t="s">
        <v>454</v>
      </c>
      <c r="DR122" s="875"/>
      <c r="DS122" s="875"/>
      <c r="DT122" s="875"/>
      <c r="DU122" s="875"/>
      <c r="DV122" s="852" t="s">
        <v>454</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6033</v>
      </c>
      <c r="AB123" s="838"/>
      <c r="AC123" s="838"/>
      <c r="AD123" s="838"/>
      <c r="AE123" s="839"/>
      <c r="AF123" s="840">
        <v>5901</v>
      </c>
      <c r="AG123" s="838"/>
      <c r="AH123" s="838"/>
      <c r="AI123" s="838"/>
      <c r="AJ123" s="839"/>
      <c r="AK123" s="840">
        <v>4206</v>
      </c>
      <c r="AL123" s="838"/>
      <c r="AM123" s="838"/>
      <c r="AN123" s="838"/>
      <c r="AO123" s="839"/>
      <c r="AP123" s="885">
        <v>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475</v>
      </c>
      <c r="BP123" s="939"/>
      <c r="BQ123" s="893">
        <v>39520838</v>
      </c>
      <c r="BR123" s="894"/>
      <c r="BS123" s="894"/>
      <c r="BT123" s="894"/>
      <c r="BU123" s="894"/>
      <c r="BV123" s="894">
        <v>40652196</v>
      </c>
      <c r="BW123" s="894"/>
      <c r="BX123" s="894"/>
      <c r="BY123" s="894"/>
      <c r="BZ123" s="894"/>
      <c r="CA123" s="894">
        <v>44074853</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440</v>
      </c>
      <c r="DH123" s="838"/>
      <c r="DI123" s="838"/>
      <c r="DJ123" s="838"/>
      <c r="DK123" s="839"/>
      <c r="DL123" s="840" t="s">
        <v>440</v>
      </c>
      <c r="DM123" s="838"/>
      <c r="DN123" s="838"/>
      <c r="DO123" s="838"/>
      <c r="DP123" s="839"/>
      <c r="DQ123" s="840" t="s">
        <v>435</v>
      </c>
      <c r="DR123" s="838"/>
      <c r="DS123" s="838"/>
      <c r="DT123" s="838"/>
      <c r="DU123" s="839"/>
      <c r="DV123" s="885" t="s">
        <v>436</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v>91256</v>
      </c>
      <c r="AB124" s="838"/>
      <c r="AC124" s="838"/>
      <c r="AD124" s="838"/>
      <c r="AE124" s="839"/>
      <c r="AF124" s="840">
        <v>90398</v>
      </c>
      <c r="AG124" s="838"/>
      <c r="AH124" s="838"/>
      <c r="AI124" s="838"/>
      <c r="AJ124" s="839"/>
      <c r="AK124" s="840">
        <v>114044</v>
      </c>
      <c r="AL124" s="838"/>
      <c r="AM124" s="838"/>
      <c r="AN124" s="838"/>
      <c r="AO124" s="839"/>
      <c r="AP124" s="885">
        <v>0.9</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32.9</v>
      </c>
      <c r="BR124" s="892"/>
      <c r="BS124" s="892"/>
      <c r="BT124" s="892"/>
      <c r="BU124" s="892"/>
      <c r="BV124" s="892">
        <v>31.3</v>
      </c>
      <c r="BW124" s="892"/>
      <c r="BX124" s="892"/>
      <c r="BY124" s="892"/>
      <c r="BZ124" s="892"/>
      <c r="CA124" s="892">
        <v>18.600000000000001</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12312307</v>
      </c>
      <c r="DH124" s="821"/>
      <c r="DI124" s="821"/>
      <c r="DJ124" s="821"/>
      <c r="DK124" s="822"/>
      <c r="DL124" s="823">
        <v>12391827</v>
      </c>
      <c r="DM124" s="821"/>
      <c r="DN124" s="821"/>
      <c r="DO124" s="821"/>
      <c r="DP124" s="822"/>
      <c r="DQ124" s="823" t="s">
        <v>131</v>
      </c>
      <c r="DR124" s="821"/>
      <c r="DS124" s="821"/>
      <c r="DT124" s="821"/>
      <c r="DU124" s="822"/>
      <c r="DV124" s="909" t="s">
        <v>440</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479</v>
      </c>
      <c r="AB125" s="838"/>
      <c r="AC125" s="838"/>
      <c r="AD125" s="838"/>
      <c r="AE125" s="839"/>
      <c r="AF125" s="840" t="s">
        <v>131</v>
      </c>
      <c r="AG125" s="838"/>
      <c r="AH125" s="838"/>
      <c r="AI125" s="838"/>
      <c r="AJ125" s="839"/>
      <c r="AK125" s="840" t="s">
        <v>131</v>
      </c>
      <c r="AL125" s="838"/>
      <c r="AM125" s="838"/>
      <c r="AN125" s="838"/>
      <c r="AO125" s="839"/>
      <c r="AP125" s="885" t="s">
        <v>131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131</v>
      </c>
      <c r="DH125" s="903"/>
      <c r="DI125" s="903"/>
      <c r="DJ125" s="903"/>
      <c r="DK125" s="903"/>
      <c r="DL125" s="903" t="s">
        <v>131</v>
      </c>
      <c r="DM125" s="903"/>
      <c r="DN125" s="903"/>
      <c r="DO125" s="903"/>
      <c r="DP125" s="903"/>
      <c r="DQ125" s="903" t="s">
        <v>131</v>
      </c>
      <c r="DR125" s="903"/>
      <c r="DS125" s="903"/>
      <c r="DT125" s="903"/>
      <c r="DU125" s="903"/>
      <c r="DV125" s="904" t="s">
        <v>131</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131</v>
      </c>
      <c r="AB126" s="838"/>
      <c r="AC126" s="838"/>
      <c r="AD126" s="838"/>
      <c r="AE126" s="839"/>
      <c r="AF126" s="840" t="s">
        <v>131</v>
      </c>
      <c r="AG126" s="838"/>
      <c r="AH126" s="838"/>
      <c r="AI126" s="838"/>
      <c r="AJ126" s="839"/>
      <c r="AK126" s="840" t="s">
        <v>482</v>
      </c>
      <c r="AL126" s="838"/>
      <c r="AM126" s="838"/>
      <c r="AN126" s="838"/>
      <c r="AO126" s="839"/>
      <c r="AP126" s="885" t="s">
        <v>131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131</v>
      </c>
      <c r="DH126" s="875"/>
      <c r="DI126" s="875"/>
      <c r="DJ126" s="875"/>
      <c r="DK126" s="875"/>
      <c r="DL126" s="875" t="s">
        <v>131</v>
      </c>
      <c r="DM126" s="875"/>
      <c r="DN126" s="875"/>
      <c r="DO126" s="875"/>
      <c r="DP126" s="875"/>
      <c r="DQ126" s="875" t="s">
        <v>131</v>
      </c>
      <c r="DR126" s="875"/>
      <c r="DS126" s="875"/>
      <c r="DT126" s="875"/>
      <c r="DU126" s="875"/>
      <c r="DV126" s="852" t="s">
        <v>131</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440</v>
      </c>
      <c r="AB127" s="838"/>
      <c r="AC127" s="838"/>
      <c r="AD127" s="838"/>
      <c r="AE127" s="839"/>
      <c r="AF127" s="840" t="s">
        <v>131</v>
      </c>
      <c r="AG127" s="838"/>
      <c r="AH127" s="838"/>
      <c r="AI127" s="838"/>
      <c r="AJ127" s="839"/>
      <c r="AK127" s="840" t="s">
        <v>131</v>
      </c>
      <c r="AL127" s="838"/>
      <c r="AM127" s="838"/>
      <c r="AN127" s="838"/>
      <c r="AO127" s="839"/>
      <c r="AP127" s="885" t="s">
        <v>482</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131</v>
      </c>
      <c r="DH127" s="875"/>
      <c r="DI127" s="875"/>
      <c r="DJ127" s="875"/>
      <c r="DK127" s="875"/>
      <c r="DL127" s="875" t="s">
        <v>131</v>
      </c>
      <c r="DM127" s="875"/>
      <c r="DN127" s="875"/>
      <c r="DO127" s="875"/>
      <c r="DP127" s="875"/>
      <c r="DQ127" s="875" t="s">
        <v>131</v>
      </c>
      <c r="DR127" s="875"/>
      <c r="DS127" s="875"/>
      <c r="DT127" s="875"/>
      <c r="DU127" s="875"/>
      <c r="DV127" s="852" t="s">
        <v>131</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61182</v>
      </c>
      <c r="AB128" s="859"/>
      <c r="AC128" s="859"/>
      <c r="AD128" s="859"/>
      <c r="AE128" s="860"/>
      <c r="AF128" s="861">
        <v>63560</v>
      </c>
      <c r="AG128" s="859"/>
      <c r="AH128" s="859"/>
      <c r="AI128" s="859"/>
      <c r="AJ128" s="860"/>
      <c r="AK128" s="861">
        <v>1537</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131</v>
      </c>
      <c r="BG128" s="845"/>
      <c r="BH128" s="845"/>
      <c r="BI128" s="845"/>
      <c r="BJ128" s="845"/>
      <c r="BK128" s="845"/>
      <c r="BL128" s="868"/>
      <c r="BM128" s="844">
        <v>12.78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482</v>
      </c>
      <c r="DH128" s="849"/>
      <c r="DI128" s="849"/>
      <c r="DJ128" s="849"/>
      <c r="DK128" s="849"/>
      <c r="DL128" s="849" t="s">
        <v>131</v>
      </c>
      <c r="DM128" s="849"/>
      <c r="DN128" s="849"/>
      <c r="DO128" s="849"/>
      <c r="DP128" s="849"/>
      <c r="DQ128" s="849" t="s">
        <v>482</v>
      </c>
      <c r="DR128" s="849"/>
      <c r="DS128" s="849"/>
      <c r="DT128" s="849"/>
      <c r="DU128" s="849"/>
      <c r="DV128" s="850" t="s">
        <v>131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15574544</v>
      </c>
      <c r="AB129" s="838"/>
      <c r="AC129" s="838"/>
      <c r="AD129" s="838"/>
      <c r="AE129" s="839"/>
      <c r="AF129" s="840">
        <v>15312594</v>
      </c>
      <c r="AG129" s="838"/>
      <c r="AH129" s="838"/>
      <c r="AI129" s="838"/>
      <c r="AJ129" s="839"/>
      <c r="AK129" s="840">
        <v>14971082</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131</v>
      </c>
      <c r="BG129" s="828"/>
      <c r="BH129" s="828"/>
      <c r="BI129" s="828"/>
      <c r="BJ129" s="828"/>
      <c r="BK129" s="828"/>
      <c r="BL129" s="829"/>
      <c r="BM129" s="827">
        <v>17.78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2744472</v>
      </c>
      <c r="AB130" s="838"/>
      <c r="AC130" s="838"/>
      <c r="AD130" s="838"/>
      <c r="AE130" s="839"/>
      <c r="AF130" s="840">
        <v>2748953</v>
      </c>
      <c r="AG130" s="838"/>
      <c r="AH130" s="838"/>
      <c r="AI130" s="838"/>
      <c r="AJ130" s="839"/>
      <c r="AK130" s="840">
        <v>2704216</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8.1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12830072</v>
      </c>
      <c r="AB131" s="821"/>
      <c r="AC131" s="821"/>
      <c r="AD131" s="821"/>
      <c r="AE131" s="822"/>
      <c r="AF131" s="823">
        <v>12563641</v>
      </c>
      <c r="AG131" s="821"/>
      <c r="AH131" s="821"/>
      <c r="AI131" s="821"/>
      <c r="AJ131" s="822"/>
      <c r="AK131" s="823">
        <v>12266866</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18.600000000000001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8.4693055499999996</v>
      </c>
      <c r="AB132" s="801"/>
      <c r="AC132" s="801"/>
      <c r="AD132" s="801"/>
      <c r="AE132" s="802"/>
      <c r="AF132" s="803">
        <v>8.3833500179999998</v>
      </c>
      <c r="AG132" s="801"/>
      <c r="AH132" s="801"/>
      <c r="AI132" s="801"/>
      <c r="AJ132" s="802"/>
      <c r="AK132" s="803">
        <v>7.6338895359999999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8.4</v>
      </c>
      <c r="AB133" s="780"/>
      <c r="AC133" s="780"/>
      <c r="AD133" s="780"/>
      <c r="AE133" s="781"/>
      <c r="AF133" s="779">
        <v>8.6</v>
      </c>
      <c r="AG133" s="780"/>
      <c r="AH133" s="780"/>
      <c r="AI133" s="780"/>
      <c r="AJ133" s="781"/>
      <c r="AK133" s="779">
        <v>8.1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aS9cO794Ad0qdOFcVHsmGyvCDvBjkCIMmv0Lwi1Y6/Td9p0dvtB9SBwfY4dX3OXZZ8EO/zH2jBPQh5bDE4FOA==" saltValue="WEjmTL8RAWLyi+qS3DKo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H13" zoomScale="70" zoomScaleNormal="85" zoomScaleSheetLayoutView="70" workbookViewId="0">
      <selection activeCell="AQ50" sqref="AQ5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T4iCgS7ZHdoNFljN8fUAX7yEFwa6U3wiPNts9aIXfhYE7y8grgGQKKQbq5D25tTetoJ/Fxmb2q1k+BJOEVUJQ==" saltValue="z+fZU/X0VS88VFV9phvD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43" zoomScaleNormal="100" zoomScaleSheetLayoutView="55" workbookViewId="0">
      <selection activeCell="BN10" sqref="BN10:BU10"/>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hf9gfJjKYhTYs9Xl+Cq8wmpe7CluCVC6yXV8qKryJHGuREFozgiC1XfLwBDrQ2GEKeaPiqjh8y8KnGRfP6U9g==" saltValue="SqwRycviMWpHUmySAaGO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6" zoomScale="70" zoomScaleSheetLayoutView="70" workbookViewId="0">
      <selection activeCell="BN10" sqref="BN10:BU10"/>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4014730</v>
      </c>
      <c r="AP9" s="292">
        <v>74253</v>
      </c>
      <c r="AQ9" s="293">
        <v>72828</v>
      </c>
      <c r="AR9" s="294">
        <v>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385515</v>
      </c>
      <c r="AP10" s="295">
        <v>7130</v>
      </c>
      <c r="AQ10" s="296">
        <v>5865</v>
      </c>
      <c r="AR10" s="297">
        <v>21.6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599134</v>
      </c>
      <c r="AP11" s="295">
        <v>11081</v>
      </c>
      <c r="AQ11" s="296">
        <v>5145</v>
      </c>
      <c r="AR11" s="297">
        <v>115.4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76212</v>
      </c>
      <c r="AP12" s="295">
        <v>1410</v>
      </c>
      <c r="AQ12" s="296">
        <v>1255</v>
      </c>
      <c r="AR12" s="297">
        <v>12.4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v>41</v>
      </c>
      <c r="AP13" s="295">
        <v>1</v>
      </c>
      <c r="AQ13" s="296">
        <v>1</v>
      </c>
      <c r="AR13" s="297">
        <v>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244560</v>
      </c>
      <c r="AP14" s="295">
        <v>4523</v>
      </c>
      <c r="AQ14" s="296">
        <v>3026</v>
      </c>
      <c r="AR14" s="297">
        <v>49.5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116708</v>
      </c>
      <c r="AP15" s="295">
        <v>2159</v>
      </c>
      <c r="AQ15" s="296">
        <v>1617</v>
      </c>
      <c r="AR15" s="297">
        <v>33.5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-383226</v>
      </c>
      <c r="AP16" s="295">
        <v>-7088</v>
      </c>
      <c r="AQ16" s="296">
        <v>-6841</v>
      </c>
      <c r="AR16" s="297">
        <v>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5053674</v>
      </c>
      <c r="AP17" s="295">
        <v>93469</v>
      </c>
      <c r="AQ17" s="296">
        <v>82896</v>
      </c>
      <c r="AR17" s="297">
        <v>12.8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7.49</v>
      </c>
      <c r="AP21" s="308">
        <v>8.3000000000000007</v>
      </c>
      <c r="AQ21" s="309">
        <v>-0.81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100.8</v>
      </c>
      <c r="AP22" s="313">
        <v>98</v>
      </c>
      <c r="AQ22" s="314">
        <v>2.8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2638704</v>
      </c>
      <c r="AP32" s="322">
        <v>48803</v>
      </c>
      <c r="AQ32" s="323">
        <v>54128</v>
      </c>
      <c r="AR32" s="324">
        <v>-9.8000000000000007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532</v>
      </c>
      <c r="AP33" s="322" t="s">
        <v>532</v>
      </c>
      <c r="AQ33" s="323" t="s">
        <v>532</v>
      </c>
      <c r="AR33" s="324" t="s">
        <v>532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532</v>
      </c>
      <c r="AP34" s="322" t="s">
        <v>532</v>
      </c>
      <c r="AQ34" s="323">
        <v>36</v>
      </c>
      <c r="AR34" s="324" t="s">
        <v>532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796827</v>
      </c>
      <c r="AP35" s="322">
        <v>14737</v>
      </c>
      <c r="AQ35" s="323">
        <v>14780</v>
      </c>
      <c r="AR35" s="324">
        <v>-0.3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88411</v>
      </c>
      <c r="AP36" s="322">
        <v>1635</v>
      </c>
      <c r="AQ36" s="323">
        <v>1208</v>
      </c>
      <c r="AR36" s="324">
        <v>35.299999999999997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118250</v>
      </c>
      <c r="AP37" s="322">
        <v>2187</v>
      </c>
      <c r="AQ37" s="323">
        <v>884</v>
      </c>
      <c r="AR37" s="324">
        <v>147.4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532</v>
      </c>
      <c r="AP38" s="325" t="s">
        <v>532</v>
      </c>
      <c r="AQ38" s="326">
        <v>2</v>
      </c>
      <c r="AR38" s="314" t="s">
        <v>532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-1537</v>
      </c>
      <c r="AP39" s="322">
        <v>-28</v>
      </c>
      <c r="AQ39" s="323">
        <v>-4266</v>
      </c>
      <c r="AR39" s="324">
        <v>-99.3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-2704216</v>
      </c>
      <c r="AP40" s="322">
        <v>-50015</v>
      </c>
      <c r="AQ40" s="323">
        <v>-48487</v>
      </c>
      <c r="AR40" s="324">
        <v>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936439</v>
      </c>
      <c r="AP41" s="322">
        <v>17320</v>
      </c>
      <c r="AQ41" s="323">
        <v>18285</v>
      </c>
      <c r="AR41" s="324">
        <v>-5.3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4114139</v>
      </c>
      <c r="AN51" s="344">
        <v>72447</v>
      </c>
      <c r="AO51" s="345">
        <v>-1.4</v>
      </c>
      <c r="AP51" s="346">
        <v>63956</v>
      </c>
      <c r="AQ51" s="347">
        <v>25.7</v>
      </c>
      <c r="AR51" s="348">
        <v>-27.1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1986386</v>
      </c>
      <c r="AN52" s="352">
        <v>34979</v>
      </c>
      <c r="AO52" s="353">
        <v>9.9</v>
      </c>
      <c r="AP52" s="354">
        <v>29239</v>
      </c>
      <c r="AQ52" s="355">
        <v>8.8000000000000007</v>
      </c>
      <c r="AR52" s="356">
        <v>1.1000000000000001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3198258</v>
      </c>
      <c r="AN53" s="344">
        <v>56995</v>
      </c>
      <c r="AO53" s="345">
        <v>-21.3</v>
      </c>
      <c r="AP53" s="346">
        <v>66255</v>
      </c>
      <c r="AQ53" s="347">
        <v>3.6</v>
      </c>
      <c r="AR53" s="348">
        <v>-24.9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1200406</v>
      </c>
      <c r="AN54" s="352">
        <v>21392</v>
      </c>
      <c r="AO54" s="353">
        <v>-38.799999999999997</v>
      </c>
      <c r="AP54" s="354">
        <v>31822</v>
      </c>
      <c r="AQ54" s="355">
        <v>8.8000000000000007</v>
      </c>
      <c r="AR54" s="356">
        <v>-47.6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3802627</v>
      </c>
      <c r="AN55" s="344">
        <v>68736</v>
      </c>
      <c r="AO55" s="345">
        <v>20.6</v>
      </c>
      <c r="AP55" s="346">
        <v>92247</v>
      </c>
      <c r="AQ55" s="347">
        <v>39.200000000000003</v>
      </c>
      <c r="AR55" s="348">
        <v>-18.600000000000001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1998484</v>
      </c>
      <c r="AN56" s="352">
        <v>36125</v>
      </c>
      <c r="AO56" s="353">
        <v>68.900000000000006</v>
      </c>
      <c r="AP56" s="354">
        <v>37204</v>
      </c>
      <c r="AQ56" s="355">
        <v>16.899999999999999</v>
      </c>
      <c r="AR56" s="356">
        <v>52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5355264</v>
      </c>
      <c r="AN57" s="344">
        <v>97831</v>
      </c>
      <c r="AO57" s="345">
        <v>42.3</v>
      </c>
      <c r="AP57" s="346">
        <v>67319</v>
      </c>
      <c r="AQ57" s="347">
        <v>-27</v>
      </c>
      <c r="AR57" s="348">
        <v>69.3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3315852</v>
      </c>
      <c r="AN58" s="352">
        <v>60575</v>
      </c>
      <c r="AO58" s="353">
        <v>67.7</v>
      </c>
      <c r="AP58" s="354">
        <v>38101</v>
      </c>
      <c r="AQ58" s="355">
        <v>2.4</v>
      </c>
      <c r="AR58" s="356">
        <v>65.3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5767122</v>
      </c>
      <c r="AN59" s="344">
        <v>106664</v>
      </c>
      <c r="AO59" s="345">
        <v>9</v>
      </c>
      <c r="AP59" s="346">
        <v>70615</v>
      </c>
      <c r="AQ59" s="347">
        <v>4.9000000000000004</v>
      </c>
      <c r="AR59" s="348">
        <v>4.0999999999999996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1814776</v>
      </c>
      <c r="AN60" s="352">
        <v>33565</v>
      </c>
      <c r="AO60" s="353">
        <v>-44.6</v>
      </c>
      <c r="AP60" s="354">
        <v>37382</v>
      </c>
      <c r="AQ60" s="355">
        <v>-1.9</v>
      </c>
      <c r="AR60" s="356">
        <v>-42.7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4447482</v>
      </c>
      <c r="AN61" s="359">
        <v>80535</v>
      </c>
      <c r="AO61" s="360">
        <v>9.8000000000000007</v>
      </c>
      <c r="AP61" s="361">
        <v>72078</v>
      </c>
      <c r="AQ61" s="362">
        <v>9.3000000000000007</v>
      </c>
      <c r="AR61" s="348">
        <v>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2063181</v>
      </c>
      <c r="AN62" s="352">
        <v>37327</v>
      </c>
      <c r="AO62" s="353">
        <v>12.6</v>
      </c>
      <c r="AP62" s="354">
        <v>34750</v>
      </c>
      <c r="AQ62" s="355">
        <v>7</v>
      </c>
      <c r="AR62" s="356">
        <v>5.6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mdQW6fZS/eY/zhid8WefTmrCqKb7/nkFBvSt3Wveulwh7qY2AGaReo1wGz3uXs/pnPeQ2ZVhIhu9/nt6PP5gw==" saltValue="HCj2cKbPZmGozCAuHeIB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3" zoomScale="85" zoomScaleNormal="85" zoomScaleSheetLayoutView="55" workbookViewId="0">
      <selection activeCell="BN10" sqref="BN10:BU1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jUWwgLVAxy3ePH9Renl2E+KezEGPmHlQ7Kczatw3BEtuTTDpJmXpJq4tZHtcB8wmznEgnkJV5LoUDfOUffdnQ==" saltValue="S9T2d3k7wfiCHnkdzL2O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9" zoomScale="85" zoomScaleNormal="85" zoomScaleSheetLayoutView="55" workbookViewId="0">
      <selection activeCell="BN10" sqref="BN10:BU10"/>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dwqUlYIDNkiatFNY6NsFPZE6yoJ7mV+9cI3clqu991Nny/80tp2NneY9XpJ4Js8gey4+Q6EDgKfzDhrxrNIOw==" saltValue="3MKDAu7zEQi+er+L6coc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4"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28.67</v>
      </c>
      <c r="G47" s="12">
        <v>27.52</v>
      </c>
      <c r="H47" s="12">
        <v>27.43</v>
      </c>
      <c r="I47" s="12">
        <v>28.15</v>
      </c>
      <c r="J47" s="13">
        <v>29.88</v>
      </c>
    </row>
    <row r="48" spans="2:10" ht="57.75" customHeight="1" x14ac:dyDescent="0.15">
      <c r="B48" s="14"/>
      <c r="C48" s="1214" t="s">
        <v>4</v>
      </c>
      <c r="D48" s="1214"/>
      <c r="E48" s="1215"/>
      <c r="F48" s="15">
        <v>2.39</v>
      </c>
      <c r="G48" s="16">
        <v>1.31</v>
      </c>
      <c r="H48" s="16">
        <v>2.4300000000000002</v>
      </c>
      <c r="I48" s="16">
        <v>3.83</v>
      </c>
      <c r="J48" s="17">
        <v>5.55</v>
      </c>
    </row>
    <row r="49" spans="2:10" ht="57.75" customHeight="1" thickBot="1" x14ac:dyDescent="0.2">
      <c r="B49" s="18"/>
      <c r="C49" s="1216" t="s">
        <v>5</v>
      </c>
      <c r="D49" s="1216"/>
      <c r="E49" s="1217"/>
      <c r="F49" s="19">
        <v>3.01</v>
      </c>
      <c r="G49" s="20">
        <v>1.49</v>
      </c>
      <c r="H49" s="20">
        <v>3.01</v>
      </c>
      <c r="I49" s="20">
        <v>2.71</v>
      </c>
      <c r="J49" s="21">
        <v>2.72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0ZXzMPbU2hEw2UYDzJtDNnBGqnlCbdg7C10M9rLTT5Foknifbk67pzWkgHCRc9p2CEy0mN+pTDBwnLE1I/WVA==" saltValue="ViK05rKtyOExOCnTb5la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水本 直義</cp:lastModifiedBy>
  <cp:lastPrinted>2019-10-28T10:10:48Z</cp:lastPrinted>
  <dcterms:created xsi:type="dcterms:W3CDTF">2019-02-14T04:49:39Z</dcterms:created>
  <dcterms:modified xsi:type="dcterms:W3CDTF">2019-10-28T10:10:50Z</dcterms:modified>
  <cp:category/>
</cp:coreProperties>
</file>